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\Desktop\Rankingi\"/>
    </mc:Choice>
  </mc:AlternateContent>
  <bookViews>
    <workbookView minimized="1" xWindow="0" yWindow="0" windowWidth="19200" windowHeight="6460" tabRatio="804"/>
  </bookViews>
  <sheets>
    <sheet name="4-bój Kobiet" sheetId="14" r:id="rId1"/>
    <sheet name="4-bój Mężczyzn" sheetId="10" r:id="rId2"/>
    <sheet name="Punktacja" sheetId="12" state="hidden" r:id="rId3"/>
  </sheets>
  <definedNames>
    <definedName name="_xlnm._FilterDatabase" localSheetId="0" hidden="1">'4-bój Kobiet'!$A$3:$Y$31</definedName>
    <definedName name="_xlnm._FilterDatabase" localSheetId="1" hidden="1">'4-bój Mężczyzn'!$A$3:$Y$31</definedName>
  </definedNames>
  <calcPr calcId="171027"/>
</workbook>
</file>

<file path=xl/calcChain.xml><?xml version="1.0" encoding="utf-8"?>
<calcChain xmlns="http://schemas.openxmlformats.org/spreadsheetml/2006/main">
  <c r="BD58" i="10" l="1"/>
  <c r="AZ58" i="10"/>
  <c r="AY58" i="10"/>
  <c r="AX58" i="10"/>
  <c r="AW58" i="10"/>
  <c r="AV58" i="10"/>
  <c r="BD57" i="10"/>
  <c r="AZ57" i="10"/>
  <c r="AY57" i="10"/>
  <c r="AX57" i="10"/>
  <c r="AW57" i="10"/>
  <c r="AV57" i="10"/>
  <c r="BD56" i="10"/>
  <c r="AZ56" i="10"/>
  <c r="AY56" i="10"/>
  <c r="AX56" i="10"/>
  <c r="AW56" i="10"/>
  <c r="AV56" i="10"/>
  <c r="BD55" i="10"/>
  <c r="AZ55" i="10"/>
  <c r="AY55" i="10"/>
  <c r="AX55" i="10"/>
  <c r="AW55" i="10"/>
  <c r="AV55" i="10"/>
  <c r="BB55" i="10" s="1"/>
  <c r="BD54" i="10"/>
  <c r="AZ54" i="10"/>
  <c r="AY54" i="10"/>
  <c r="AX54" i="10"/>
  <c r="AW54" i="10"/>
  <c r="AV54" i="10"/>
  <c r="BD53" i="10"/>
  <c r="AZ53" i="10"/>
  <c r="AY53" i="10"/>
  <c r="AX53" i="10"/>
  <c r="AW53" i="10"/>
  <c r="AV53" i="10"/>
  <c r="BD52" i="10"/>
  <c r="AZ52" i="10"/>
  <c r="AY52" i="10"/>
  <c r="AX52" i="10"/>
  <c r="AW52" i="10"/>
  <c r="AV52" i="10"/>
  <c r="BD51" i="10"/>
  <c r="AZ51" i="10"/>
  <c r="AY51" i="10"/>
  <c r="AX51" i="10"/>
  <c r="AW51" i="10"/>
  <c r="AV51" i="10"/>
  <c r="BD50" i="10"/>
  <c r="AZ50" i="10"/>
  <c r="AY50" i="10"/>
  <c r="AX50" i="10"/>
  <c r="AW50" i="10"/>
  <c r="AV50" i="10"/>
  <c r="BD49" i="10"/>
  <c r="AZ49" i="10"/>
  <c r="AY49" i="10"/>
  <c r="AX49" i="10"/>
  <c r="AW49" i="10"/>
  <c r="AV49" i="10"/>
  <c r="BD48" i="10"/>
  <c r="AZ48" i="10"/>
  <c r="AY48" i="10"/>
  <c r="AX48" i="10"/>
  <c r="AW48" i="10"/>
  <c r="AV48" i="10"/>
  <c r="BD47" i="10"/>
  <c r="AZ47" i="10"/>
  <c r="AY47" i="10"/>
  <c r="AX47" i="10"/>
  <c r="AW47" i="10"/>
  <c r="AV47" i="10"/>
  <c r="BB47" i="10" s="1"/>
  <c r="BD46" i="10"/>
  <c r="AZ46" i="10"/>
  <c r="AY46" i="10"/>
  <c r="AX46" i="10"/>
  <c r="AW46" i="10"/>
  <c r="AV46" i="10"/>
  <c r="BD45" i="10"/>
  <c r="AZ45" i="10"/>
  <c r="AY45" i="10"/>
  <c r="AX45" i="10"/>
  <c r="AW45" i="10"/>
  <c r="AV45" i="10"/>
  <c r="BD44" i="10"/>
  <c r="AZ44" i="10"/>
  <c r="AY44" i="10"/>
  <c r="AX44" i="10"/>
  <c r="AW44" i="10"/>
  <c r="AV44" i="10"/>
  <c r="BD43" i="10"/>
  <c r="AZ43" i="10"/>
  <c r="AY43" i="10"/>
  <c r="AX43" i="10"/>
  <c r="AW43" i="10"/>
  <c r="AV43" i="10"/>
  <c r="BB43" i="10" s="1"/>
  <c r="BD42" i="10"/>
  <c r="AZ42" i="10"/>
  <c r="AY42" i="10"/>
  <c r="AX42" i="10"/>
  <c r="AW42" i="10"/>
  <c r="AV42" i="10"/>
  <c r="BD41" i="10"/>
  <c r="AZ41" i="10"/>
  <c r="AY41" i="10"/>
  <c r="AX41" i="10"/>
  <c r="AW41" i="10"/>
  <c r="AV41" i="10"/>
  <c r="BD40" i="10"/>
  <c r="AZ40" i="10"/>
  <c r="AY40" i="10"/>
  <c r="AX40" i="10"/>
  <c r="AW40" i="10"/>
  <c r="AV40" i="10"/>
  <c r="BD39" i="10"/>
  <c r="AZ39" i="10"/>
  <c r="AY39" i="10"/>
  <c r="AX39" i="10"/>
  <c r="AW39" i="10"/>
  <c r="AV39" i="10"/>
  <c r="BB39" i="10" s="1"/>
  <c r="BD38" i="10"/>
  <c r="AZ38" i="10"/>
  <c r="AY38" i="10"/>
  <c r="AX38" i="10"/>
  <c r="AW38" i="10"/>
  <c r="AV38" i="10"/>
  <c r="BD37" i="10"/>
  <c r="AZ37" i="10"/>
  <c r="AY37" i="10"/>
  <c r="AX37" i="10"/>
  <c r="AW37" i="10"/>
  <c r="AV37" i="10"/>
  <c r="BD36" i="10"/>
  <c r="AZ36" i="10"/>
  <c r="AY36" i="10"/>
  <c r="AX36" i="10"/>
  <c r="AW36" i="10"/>
  <c r="AV36" i="10"/>
  <c r="BD35" i="10"/>
  <c r="AZ35" i="10"/>
  <c r="AY35" i="10"/>
  <c r="AX35" i="10"/>
  <c r="AW35" i="10"/>
  <c r="AV35" i="10"/>
  <c r="BD34" i="10"/>
  <c r="AZ34" i="10"/>
  <c r="AY34" i="10"/>
  <c r="AX34" i="10"/>
  <c r="AW34" i="10"/>
  <c r="AV34" i="10"/>
  <c r="BD33" i="10"/>
  <c r="AZ33" i="10"/>
  <c r="AY33" i="10"/>
  <c r="AX33" i="10"/>
  <c r="AW33" i="10"/>
  <c r="AV33" i="10"/>
  <c r="BD32" i="10"/>
  <c r="AZ32" i="10"/>
  <c r="AY32" i="10"/>
  <c r="AX32" i="10"/>
  <c r="AW32" i="10"/>
  <c r="AV32" i="10"/>
  <c r="BD31" i="10"/>
  <c r="AZ31" i="10"/>
  <c r="AY31" i="10"/>
  <c r="AX31" i="10"/>
  <c r="AW31" i="10"/>
  <c r="AV31" i="10"/>
  <c r="BB31" i="10" s="1"/>
  <c r="BD30" i="10"/>
  <c r="AZ30" i="10"/>
  <c r="AY30" i="10"/>
  <c r="AX30" i="10"/>
  <c r="AW30" i="10"/>
  <c r="AV30" i="10"/>
  <c r="BD29" i="10"/>
  <c r="AZ29" i="10"/>
  <c r="AY29" i="10"/>
  <c r="AX29" i="10"/>
  <c r="AW29" i="10"/>
  <c r="AV29" i="10"/>
  <c r="BD28" i="10"/>
  <c r="AZ28" i="10"/>
  <c r="AY28" i="10"/>
  <c r="AX28" i="10"/>
  <c r="AW28" i="10"/>
  <c r="AV28" i="10"/>
  <c r="BD27" i="10"/>
  <c r="AZ27" i="10"/>
  <c r="AY27" i="10"/>
  <c r="AX27" i="10"/>
  <c r="AW27" i="10"/>
  <c r="AV27" i="10"/>
  <c r="BB27" i="10" s="1"/>
  <c r="BD26" i="10"/>
  <c r="AZ26" i="10"/>
  <c r="AY26" i="10"/>
  <c r="AX26" i="10"/>
  <c r="AW26" i="10"/>
  <c r="AV26" i="10"/>
  <c r="BD24" i="10"/>
  <c r="AZ24" i="10"/>
  <c r="AY24" i="10"/>
  <c r="AX24" i="10"/>
  <c r="AW24" i="10"/>
  <c r="AV24" i="10"/>
  <c r="BD23" i="10"/>
  <c r="AZ23" i="10"/>
  <c r="AY23" i="10"/>
  <c r="AX23" i="10"/>
  <c r="AW23" i="10"/>
  <c r="AV23" i="10"/>
  <c r="BD22" i="10"/>
  <c r="AZ22" i="10"/>
  <c r="AY22" i="10"/>
  <c r="AX22" i="10"/>
  <c r="AW22" i="10"/>
  <c r="AV22" i="10"/>
  <c r="BB22" i="10" s="1"/>
  <c r="BD21" i="10"/>
  <c r="AZ21" i="10"/>
  <c r="AY21" i="10"/>
  <c r="AX21" i="10"/>
  <c r="AW21" i="10"/>
  <c r="AV21" i="10"/>
  <c r="BD16" i="10"/>
  <c r="AZ16" i="10"/>
  <c r="AY16" i="10"/>
  <c r="AX16" i="10"/>
  <c r="AW16" i="10"/>
  <c r="AV16" i="10"/>
  <c r="BD20" i="10"/>
  <c r="AZ20" i="10"/>
  <c r="AY20" i="10"/>
  <c r="AX20" i="10"/>
  <c r="AW20" i="10"/>
  <c r="AV20" i="10"/>
  <c r="BD17" i="10"/>
  <c r="AZ17" i="10"/>
  <c r="AY17" i="10"/>
  <c r="AX17" i="10"/>
  <c r="AW17" i="10"/>
  <c r="AV17" i="10"/>
  <c r="BD19" i="10"/>
  <c r="AZ19" i="10"/>
  <c r="AY19" i="10"/>
  <c r="AX19" i="10"/>
  <c r="AW19" i="10"/>
  <c r="AV19" i="10"/>
  <c r="BD18" i="10"/>
  <c r="AZ18" i="10"/>
  <c r="AY18" i="10"/>
  <c r="AX18" i="10"/>
  <c r="AW18" i="10"/>
  <c r="AV18" i="10"/>
  <c r="BA18" i="10" s="1"/>
  <c r="BD14" i="10"/>
  <c r="AZ14" i="10"/>
  <c r="AY14" i="10"/>
  <c r="AX14" i="10"/>
  <c r="AW14" i="10"/>
  <c r="AV14" i="10"/>
  <c r="BD15" i="10"/>
  <c r="AZ15" i="10"/>
  <c r="AY15" i="10"/>
  <c r="AX15" i="10"/>
  <c r="AW15" i="10"/>
  <c r="AV15" i="10"/>
  <c r="BD12" i="10"/>
  <c r="AZ12" i="10"/>
  <c r="AY12" i="10"/>
  <c r="AX12" i="10"/>
  <c r="AW12" i="10"/>
  <c r="AV12" i="10"/>
  <c r="BD13" i="10"/>
  <c r="AZ13" i="10"/>
  <c r="AY13" i="10"/>
  <c r="AX13" i="10"/>
  <c r="AW13" i="10"/>
  <c r="AV13" i="10"/>
  <c r="BD10" i="10"/>
  <c r="AZ10" i="10"/>
  <c r="AY10" i="10"/>
  <c r="AX10" i="10"/>
  <c r="AW10" i="10"/>
  <c r="AV10" i="10"/>
  <c r="BD11" i="10"/>
  <c r="AZ11" i="10"/>
  <c r="AY11" i="10"/>
  <c r="AX11" i="10"/>
  <c r="AW11" i="10"/>
  <c r="AV11" i="10"/>
  <c r="BD9" i="10"/>
  <c r="AZ9" i="10"/>
  <c r="AY9" i="10"/>
  <c r="AX9" i="10"/>
  <c r="AW9" i="10"/>
  <c r="AV9" i="10"/>
  <c r="BD8" i="10"/>
  <c r="AZ8" i="10"/>
  <c r="AY8" i="10"/>
  <c r="AX8" i="10"/>
  <c r="AW8" i="10"/>
  <c r="AV8" i="10"/>
  <c r="BD6" i="10"/>
  <c r="AZ6" i="10"/>
  <c r="AY6" i="10"/>
  <c r="AX6" i="10"/>
  <c r="AW6" i="10"/>
  <c r="AV6" i="10"/>
  <c r="AZ49" i="14"/>
  <c r="AY49" i="14"/>
  <c r="AX49" i="14"/>
  <c r="AW49" i="14"/>
  <c r="AV49" i="14"/>
  <c r="BC49" i="14" s="1"/>
  <c r="AZ48" i="14"/>
  <c r="AY48" i="14"/>
  <c r="AX48" i="14"/>
  <c r="AW48" i="14"/>
  <c r="AV48" i="14"/>
  <c r="AZ47" i="14"/>
  <c r="AY47" i="14"/>
  <c r="AX47" i="14"/>
  <c r="AW47" i="14"/>
  <c r="AV47" i="14"/>
  <c r="AZ46" i="14"/>
  <c r="AY46" i="14"/>
  <c r="AX46" i="14"/>
  <c r="AW46" i="14"/>
  <c r="AV46" i="14"/>
  <c r="AZ45" i="14"/>
  <c r="AY45" i="14"/>
  <c r="AX45" i="14"/>
  <c r="AW45" i="14"/>
  <c r="BA45" i="14" s="1"/>
  <c r="AV45" i="14"/>
  <c r="AZ44" i="14"/>
  <c r="AY44" i="14"/>
  <c r="AX44" i="14"/>
  <c r="BB44" i="14" s="1"/>
  <c r="AW44" i="14"/>
  <c r="AV44" i="14"/>
  <c r="AZ43" i="14"/>
  <c r="AY43" i="14"/>
  <c r="AX43" i="14"/>
  <c r="AW43" i="14"/>
  <c r="AV43" i="14"/>
  <c r="BC43" i="14" s="1"/>
  <c r="AZ42" i="14"/>
  <c r="AY42" i="14"/>
  <c r="AX42" i="14"/>
  <c r="AW42" i="14"/>
  <c r="AV42" i="14"/>
  <c r="AZ41" i="14"/>
  <c r="AY41" i="14"/>
  <c r="AX41" i="14"/>
  <c r="AW41" i="14"/>
  <c r="AV41" i="14"/>
  <c r="AZ40" i="14"/>
  <c r="AY40" i="14"/>
  <c r="AX40" i="14"/>
  <c r="AW40" i="14"/>
  <c r="AV40" i="14"/>
  <c r="BC40" i="14" s="1"/>
  <c r="AZ39" i="14"/>
  <c r="AY39" i="14"/>
  <c r="AX39" i="14"/>
  <c r="BB39" i="14" s="1"/>
  <c r="AW39" i="14"/>
  <c r="AV39" i="14"/>
  <c r="BC39" i="14" s="1"/>
  <c r="AZ38" i="14"/>
  <c r="AY38" i="14"/>
  <c r="AX38" i="14"/>
  <c r="AW38" i="14"/>
  <c r="AV38" i="14"/>
  <c r="AZ37" i="14"/>
  <c r="AY37" i="14"/>
  <c r="AX37" i="14"/>
  <c r="AW37" i="14"/>
  <c r="AV37" i="14"/>
  <c r="BC37" i="14" s="1"/>
  <c r="AZ36" i="14"/>
  <c r="AY36" i="14"/>
  <c r="AX36" i="14"/>
  <c r="AW36" i="14"/>
  <c r="AV36" i="14"/>
  <c r="AZ35" i="14"/>
  <c r="AY35" i="14"/>
  <c r="AX35" i="14"/>
  <c r="AW35" i="14"/>
  <c r="AV35" i="14"/>
  <c r="BC35" i="14" s="1"/>
  <c r="AZ34" i="14"/>
  <c r="AY34" i="14"/>
  <c r="AX34" i="14"/>
  <c r="AW34" i="14"/>
  <c r="AV34" i="14"/>
  <c r="AZ33" i="14"/>
  <c r="AY33" i="14"/>
  <c r="AX33" i="14"/>
  <c r="AW33" i="14"/>
  <c r="AV33" i="14"/>
  <c r="AZ32" i="14"/>
  <c r="AY32" i="14"/>
  <c r="AX32" i="14"/>
  <c r="AW32" i="14"/>
  <c r="AV32" i="14"/>
  <c r="AZ31" i="14"/>
  <c r="AY31" i="14"/>
  <c r="AX31" i="14"/>
  <c r="AW31" i="14"/>
  <c r="BC31" i="14" s="1"/>
  <c r="AV31" i="14"/>
  <c r="AZ30" i="14"/>
  <c r="AY30" i="14"/>
  <c r="AX30" i="14"/>
  <c r="AW30" i="14"/>
  <c r="AV30" i="14"/>
  <c r="AZ29" i="14"/>
  <c r="AY29" i="14"/>
  <c r="AX29" i="14"/>
  <c r="AW29" i="14"/>
  <c r="AV29" i="14"/>
  <c r="BC29" i="14" s="1"/>
  <c r="AZ28" i="14"/>
  <c r="AY28" i="14"/>
  <c r="AX28" i="14"/>
  <c r="AW28" i="14"/>
  <c r="BA28" i="14" s="1"/>
  <c r="AV28" i="14"/>
  <c r="AZ27" i="14"/>
  <c r="AY27" i="14"/>
  <c r="AX27" i="14"/>
  <c r="AW27" i="14"/>
  <c r="BC27" i="14" s="1"/>
  <c r="AV27" i="14"/>
  <c r="AZ26" i="14"/>
  <c r="AY26" i="14"/>
  <c r="AX26" i="14"/>
  <c r="AW26" i="14"/>
  <c r="AV26" i="14"/>
  <c r="BC26" i="14" s="1"/>
  <c r="AZ25" i="14"/>
  <c r="AY25" i="14"/>
  <c r="AX25" i="14"/>
  <c r="AW25" i="14"/>
  <c r="BA25" i="14" s="1"/>
  <c r="AV25" i="14"/>
  <c r="AZ24" i="14"/>
  <c r="AY24" i="14"/>
  <c r="AX24" i="14"/>
  <c r="BB24" i="14" s="1"/>
  <c r="AW24" i="14"/>
  <c r="AV24" i="14"/>
  <c r="BD22" i="14"/>
  <c r="AZ22" i="14"/>
  <c r="AY22" i="14"/>
  <c r="AX22" i="14"/>
  <c r="AW22" i="14"/>
  <c r="AV22" i="14"/>
  <c r="BD21" i="14"/>
  <c r="AZ21" i="14"/>
  <c r="AY21" i="14"/>
  <c r="AX21" i="14"/>
  <c r="AW21" i="14"/>
  <c r="AV21" i="14"/>
  <c r="BD20" i="14"/>
  <c r="AZ20" i="14"/>
  <c r="AY20" i="14"/>
  <c r="AX20" i="14"/>
  <c r="AW20" i="14"/>
  <c r="AV20" i="14"/>
  <c r="BD19" i="14"/>
  <c r="AZ19" i="14"/>
  <c r="AY19" i="14"/>
  <c r="AX19" i="14"/>
  <c r="AW19" i="14"/>
  <c r="AV19" i="14"/>
  <c r="BD14" i="14"/>
  <c r="AZ14" i="14"/>
  <c r="AY14" i="14"/>
  <c r="AX14" i="14"/>
  <c r="AW14" i="14"/>
  <c r="AV14" i="14"/>
  <c r="BD18" i="14"/>
  <c r="AZ18" i="14"/>
  <c r="AY18" i="14"/>
  <c r="AX18" i="14"/>
  <c r="AW18" i="14"/>
  <c r="AV18" i="14"/>
  <c r="BD17" i="14"/>
  <c r="AZ17" i="14"/>
  <c r="AY17" i="14"/>
  <c r="AX17" i="14"/>
  <c r="AW17" i="14"/>
  <c r="AV17" i="14"/>
  <c r="BD16" i="14"/>
  <c r="AZ16" i="14"/>
  <c r="AY16" i="14"/>
  <c r="AX16" i="14"/>
  <c r="AW16" i="14"/>
  <c r="AV16" i="14"/>
  <c r="BD15" i="14"/>
  <c r="AZ15" i="14"/>
  <c r="AY15" i="14"/>
  <c r="AX15" i="14"/>
  <c r="AW15" i="14"/>
  <c r="AV15" i="14"/>
  <c r="BD12" i="14"/>
  <c r="AZ12" i="14"/>
  <c r="AY12" i="14"/>
  <c r="AX12" i="14"/>
  <c r="AW12" i="14"/>
  <c r="AV12" i="14"/>
  <c r="BD13" i="14"/>
  <c r="AZ13" i="14"/>
  <c r="AY13" i="14"/>
  <c r="AX13" i="14"/>
  <c r="AW13" i="14"/>
  <c r="AV13" i="14"/>
  <c r="BD11" i="14"/>
  <c r="AZ11" i="14"/>
  <c r="AY11" i="14"/>
  <c r="AX11" i="14"/>
  <c r="AW11" i="14"/>
  <c r="AV11" i="14"/>
  <c r="BD10" i="14"/>
  <c r="AZ10" i="14"/>
  <c r="AY10" i="14"/>
  <c r="AX10" i="14"/>
  <c r="AW10" i="14"/>
  <c r="AV10" i="14"/>
  <c r="BD9" i="14"/>
  <c r="AZ9" i="14"/>
  <c r="AY9" i="14"/>
  <c r="AX9" i="14"/>
  <c r="AW9" i="14"/>
  <c r="AV9" i="14"/>
  <c r="BC9" i="14" s="1"/>
  <c r="BD8" i="14"/>
  <c r="AZ8" i="14"/>
  <c r="AY8" i="14"/>
  <c r="AX8" i="14"/>
  <c r="AW8" i="14"/>
  <c r="AV8" i="14"/>
  <c r="BD7" i="14"/>
  <c r="AZ7" i="14"/>
  <c r="AY7" i="14"/>
  <c r="AX7" i="14"/>
  <c r="AW7" i="14"/>
  <c r="AV7" i="14"/>
  <c r="BD6" i="14"/>
  <c r="AZ6" i="14"/>
  <c r="AY6" i="14"/>
  <c r="AX6" i="14"/>
  <c r="AW6" i="14"/>
  <c r="AV6" i="14"/>
  <c r="BD7" i="10"/>
  <c r="AZ7" i="10"/>
  <c r="AY7" i="10"/>
  <c r="AX7" i="10"/>
  <c r="AW7" i="10"/>
  <c r="AV7" i="10"/>
  <c r="BC22" i="14" l="1"/>
  <c r="BB16" i="14"/>
  <c r="BA17" i="10"/>
  <c r="BA35" i="10"/>
  <c r="BA51" i="10"/>
  <c r="BC10" i="10"/>
  <c r="BC14" i="10"/>
  <c r="BB29" i="10"/>
  <c r="BB45" i="10"/>
  <c r="BA6" i="10"/>
  <c r="BC9" i="10"/>
  <c r="BC8" i="10"/>
  <c r="BB16" i="10"/>
  <c r="BA27" i="10"/>
  <c r="BB37" i="10"/>
  <c r="BA43" i="10"/>
  <c r="BB53" i="10"/>
  <c r="BC6" i="10"/>
  <c r="BB8" i="10"/>
  <c r="BB9" i="10"/>
  <c r="BC11" i="10"/>
  <c r="BC13" i="10"/>
  <c r="BC15" i="10"/>
  <c r="BC18" i="10"/>
  <c r="BB24" i="10"/>
  <c r="BA31" i="10"/>
  <c r="BB41" i="10"/>
  <c r="BA47" i="10"/>
  <c r="BB57" i="10"/>
  <c r="BB17" i="10"/>
  <c r="BB35" i="10"/>
  <c r="BB51" i="10"/>
  <c r="BA22" i="10"/>
  <c r="BB33" i="10"/>
  <c r="BA39" i="10"/>
  <c r="BB49" i="10"/>
  <c r="BA55" i="10"/>
  <c r="BB12" i="10"/>
  <c r="BA12" i="10"/>
  <c r="BA15" i="10"/>
  <c r="BC20" i="10"/>
  <c r="BB20" i="10"/>
  <c r="BA20" i="10"/>
  <c r="BC52" i="10"/>
  <c r="BB52" i="10"/>
  <c r="BA52" i="10"/>
  <c r="BA8" i="10"/>
  <c r="BB11" i="10"/>
  <c r="BB13" i="10"/>
  <c r="BC12" i="10"/>
  <c r="BB15" i="10"/>
  <c r="BB18" i="10"/>
  <c r="BE18" i="10" s="1"/>
  <c r="BC21" i="10"/>
  <c r="BB21" i="10"/>
  <c r="BA21" i="10"/>
  <c r="BA24" i="10"/>
  <c r="BC30" i="10"/>
  <c r="BB30" i="10"/>
  <c r="BA30" i="10"/>
  <c r="BA33" i="10"/>
  <c r="BC38" i="10"/>
  <c r="BB38" i="10"/>
  <c r="BA38" i="10"/>
  <c r="BA41" i="10"/>
  <c r="BC46" i="10"/>
  <c r="BB46" i="10"/>
  <c r="BA46" i="10"/>
  <c r="BA49" i="10"/>
  <c r="BC54" i="10"/>
  <c r="BB54" i="10"/>
  <c r="BA54" i="10"/>
  <c r="BA57" i="10"/>
  <c r="BA11" i="10"/>
  <c r="BB10" i="10"/>
  <c r="BA10" i="10"/>
  <c r="BA13" i="10"/>
  <c r="BB14" i="10"/>
  <c r="BA14" i="10"/>
  <c r="BC36" i="10"/>
  <c r="BB36" i="10"/>
  <c r="BA36" i="10"/>
  <c r="BC23" i="10"/>
  <c r="BB23" i="10"/>
  <c r="BA23" i="10"/>
  <c r="BC32" i="10"/>
  <c r="BB32" i="10"/>
  <c r="BA32" i="10"/>
  <c r="BC40" i="10"/>
  <c r="BB40" i="10"/>
  <c r="BA40" i="10"/>
  <c r="BC48" i="10"/>
  <c r="BB48" i="10"/>
  <c r="BA48" i="10"/>
  <c r="BC56" i="10"/>
  <c r="BB56" i="10"/>
  <c r="BA56" i="10"/>
  <c r="BC28" i="10"/>
  <c r="BB28" i="10"/>
  <c r="BA28" i="10"/>
  <c r="BC44" i="10"/>
  <c r="BB44" i="10"/>
  <c r="BA44" i="10"/>
  <c r="BB6" i="10"/>
  <c r="BE6" i="10" s="1"/>
  <c r="BA9" i="10"/>
  <c r="BE9" i="10" s="1"/>
  <c r="BC19" i="10"/>
  <c r="BB19" i="10"/>
  <c r="BA19" i="10"/>
  <c r="BA16" i="10"/>
  <c r="BC26" i="10"/>
  <c r="BB26" i="10"/>
  <c r="BA26" i="10"/>
  <c r="BA29" i="10"/>
  <c r="BC34" i="10"/>
  <c r="BB34" i="10"/>
  <c r="BA34" i="10"/>
  <c r="BA37" i="10"/>
  <c r="BC42" i="10"/>
  <c r="BB42" i="10"/>
  <c r="BA42" i="10"/>
  <c r="BA45" i="10"/>
  <c r="BC50" i="10"/>
  <c r="BB50" i="10"/>
  <c r="BA50" i="10"/>
  <c r="BA53" i="10"/>
  <c r="BC58" i="10"/>
  <c r="BB58" i="10"/>
  <c r="BA58" i="10"/>
  <c r="BC17" i="10"/>
  <c r="BC16" i="10"/>
  <c r="BC22" i="10"/>
  <c r="BE22" i="10" s="1"/>
  <c r="BC24" i="10"/>
  <c r="BC27" i="10"/>
  <c r="BE27" i="10" s="1"/>
  <c r="BC29" i="10"/>
  <c r="BC31" i="10"/>
  <c r="BE31" i="10" s="1"/>
  <c r="BC33" i="10"/>
  <c r="BC35" i="10"/>
  <c r="BE35" i="10" s="1"/>
  <c r="BC37" i="10"/>
  <c r="BC39" i="10"/>
  <c r="BE39" i="10" s="1"/>
  <c r="BC41" i="10"/>
  <c r="BC43" i="10"/>
  <c r="BE43" i="10" s="1"/>
  <c r="BC45" i="10"/>
  <c r="BC47" i="10"/>
  <c r="BE47" i="10" s="1"/>
  <c r="BC49" i="10"/>
  <c r="BC51" i="10"/>
  <c r="BE51" i="10" s="1"/>
  <c r="BC53" i="10"/>
  <c r="BC55" i="10"/>
  <c r="BE55" i="10" s="1"/>
  <c r="BC57" i="10"/>
  <c r="BA7" i="10"/>
  <c r="BC15" i="14"/>
  <c r="BC19" i="14"/>
  <c r="BA7" i="14"/>
  <c r="BE7" i="14" s="1"/>
  <c r="BA18" i="14"/>
  <c r="BC8" i="14"/>
  <c r="BA11" i="14"/>
  <c r="BA12" i="14"/>
  <c r="BB12" i="14"/>
  <c r="BC14" i="14"/>
  <c r="BA21" i="14"/>
  <c r="BB21" i="14"/>
  <c r="BC24" i="14"/>
  <c r="BC30" i="14"/>
  <c r="BA32" i="14"/>
  <c r="BC33" i="14"/>
  <c r="BB35" i="14"/>
  <c r="BC36" i="14"/>
  <c r="BC41" i="14"/>
  <c r="BB43" i="14"/>
  <c r="BC44" i="14"/>
  <c r="BC7" i="14"/>
  <c r="BC10" i="14"/>
  <c r="BB11" i="14"/>
  <c r="BC13" i="14"/>
  <c r="BA16" i="14"/>
  <c r="BC20" i="14"/>
  <c r="BA24" i="14"/>
  <c r="BC25" i="14"/>
  <c r="BB27" i="14"/>
  <c r="BC28" i="14"/>
  <c r="BA31" i="14"/>
  <c r="BB32" i="14"/>
  <c r="BA33" i="14"/>
  <c r="BC34" i="14"/>
  <c r="BA36" i="14"/>
  <c r="BB36" i="14"/>
  <c r="BA39" i="14"/>
  <c r="BE39" i="14" s="1"/>
  <c r="BA41" i="14"/>
  <c r="BC42" i="14"/>
  <c r="BA44" i="14"/>
  <c r="BC45" i="14"/>
  <c r="BB47" i="14"/>
  <c r="BA48" i="14"/>
  <c r="BB7" i="14"/>
  <c r="BB18" i="14"/>
  <c r="BC6" i="14"/>
  <c r="BA9" i="14"/>
  <c r="BB9" i="14"/>
  <c r="BC12" i="14"/>
  <c r="BC17" i="14"/>
  <c r="BA19" i="14"/>
  <c r="BB19" i="14"/>
  <c r="BC21" i="14"/>
  <c r="BA27" i="14"/>
  <c r="BE27" i="14" s="1"/>
  <c r="BB28" i="14"/>
  <c r="BA29" i="14"/>
  <c r="BB31" i="14"/>
  <c r="BC32" i="14"/>
  <c r="BA35" i="14"/>
  <c r="BA37" i="14"/>
  <c r="BC38" i="14"/>
  <c r="BA40" i="14"/>
  <c r="BB40" i="14"/>
  <c r="BA43" i="14"/>
  <c r="BC46" i="14"/>
  <c r="BC47" i="14"/>
  <c r="BB48" i="14"/>
  <c r="BA49" i="14"/>
  <c r="BE24" i="14"/>
  <c r="BE31" i="14"/>
  <c r="BE36" i="14"/>
  <c r="BE44" i="14"/>
  <c r="BE28" i="14"/>
  <c r="BE35" i="14"/>
  <c r="BE43" i="14"/>
  <c r="BA6" i="14"/>
  <c r="BA8" i="14"/>
  <c r="BA10" i="14"/>
  <c r="BC11" i="14"/>
  <c r="BE11" i="14" s="1"/>
  <c r="BA13" i="14"/>
  <c r="BA15" i="14"/>
  <c r="BC16" i="14"/>
  <c r="BE16" i="14" s="1"/>
  <c r="BA17" i="14"/>
  <c r="BC18" i="14"/>
  <c r="BA14" i="14"/>
  <c r="BA20" i="14"/>
  <c r="BA22" i="14"/>
  <c r="BB25" i="14"/>
  <c r="BE25" i="14" s="1"/>
  <c r="BA26" i="14"/>
  <c r="BB29" i="14"/>
  <c r="BE29" i="14" s="1"/>
  <c r="BA30" i="14"/>
  <c r="BB33" i="14"/>
  <c r="BE33" i="14" s="1"/>
  <c r="BA34" i="14"/>
  <c r="BB37" i="14"/>
  <c r="BE37" i="14" s="1"/>
  <c r="BA38" i="14"/>
  <c r="BB41" i="14"/>
  <c r="BE41" i="14" s="1"/>
  <c r="BA42" i="14"/>
  <c r="BB45" i="14"/>
  <c r="BE45" i="14" s="1"/>
  <c r="BA46" i="14"/>
  <c r="BC48" i="14"/>
  <c r="BE48" i="14" s="1"/>
  <c r="BB49" i="14"/>
  <c r="BE49" i="14" s="1"/>
  <c r="BB6" i="14"/>
  <c r="BB8" i="14"/>
  <c r="BB10" i="14"/>
  <c r="BB13" i="14"/>
  <c r="BB15" i="14"/>
  <c r="BB17" i="14"/>
  <c r="BB14" i="14"/>
  <c r="BB20" i="14"/>
  <c r="BB22" i="14"/>
  <c r="BB26" i="14"/>
  <c r="BB30" i="14"/>
  <c r="BB34" i="14"/>
  <c r="BB38" i="14"/>
  <c r="BB42" i="14"/>
  <c r="BB46" i="14"/>
  <c r="BA47" i="14"/>
  <c r="BE47" i="14" s="1"/>
  <c r="BB7" i="10"/>
  <c r="BC7" i="10"/>
  <c r="BE19" i="14" l="1"/>
  <c r="BE9" i="14"/>
  <c r="BE18" i="14"/>
  <c r="BE17" i="10"/>
  <c r="BE36" i="10"/>
  <c r="BE11" i="10"/>
  <c r="BE13" i="10"/>
  <c r="BE15" i="10"/>
  <c r="BE20" i="10"/>
  <c r="BE37" i="10"/>
  <c r="BE8" i="10"/>
  <c r="BE14" i="10"/>
  <c r="BE53" i="10"/>
  <c r="BE45" i="10"/>
  <c r="BE29" i="10"/>
  <c r="BE16" i="10"/>
  <c r="BE58" i="10"/>
  <c r="BE50" i="10"/>
  <c r="BE42" i="10"/>
  <c r="BE34" i="10"/>
  <c r="BE26" i="10"/>
  <c r="BE19" i="10"/>
  <c r="BE28" i="10"/>
  <c r="BE12" i="10"/>
  <c r="BE44" i="10"/>
  <c r="BE56" i="10"/>
  <c r="BE48" i="10"/>
  <c r="BE40" i="10"/>
  <c r="BE32" i="10"/>
  <c r="BE23" i="10"/>
  <c r="BE57" i="10"/>
  <c r="BE49" i="10"/>
  <c r="BE41" i="10"/>
  <c r="BE33" i="10"/>
  <c r="BE24" i="10"/>
  <c r="BE10" i="10"/>
  <c r="BE54" i="10"/>
  <c r="BE46" i="10"/>
  <c r="BE38" i="10"/>
  <c r="BE30" i="10"/>
  <c r="BE21" i="10"/>
  <c r="BE52" i="10"/>
  <c r="BE7" i="10"/>
  <c r="BE12" i="14"/>
  <c r="BE42" i="14"/>
  <c r="BE40" i="14"/>
  <c r="BE32" i="14"/>
  <c r="BE21" i="14"/>
  <c r="BE13" i="14"/>
  <c r="BE6" i="14"/>
  <c r="BE46" i="14"/>
  <c r="BE38" i="14"/>
  <c r="BE30" i="14"/>
  <c r="BE22" i="14"/>
  <c r="BE17" i="14"/>
  <c r="BE20" i="14"/>
  <c r="BE10" i="14"/>
  <c r="BE34" i="14"/>
  <c r="BE26" i="14"/>
  <c r="BE14" i="14"/>
  <c r="BE15" i="14"/>
  <c r="BE8" i="14"/>
</calcChain>
</file>

<file path=xl/sharedStrings.xml><?xml version="1.0" encoding="utf-8"?>
<sst xmlns="http://schemas.openxmlformats.org/spreadsheetml/2006/main" count="591" uniqueCount="228">
  <si>
    <t>M</t>
  </si>
  <si>
    <t>Klub</t>
  </si>
  <si>
    <t>Rocznik</t>
  </si>
  <si>
    <t>II</t>
  </si>
  <si>
    <t>III</t>
  </si>
  <si>
    <t>Suma</t>
  </si>
  <si>
    <t>R</t>
  </si>
  <si>
    <t>Strz</t>
  </si>
  <si>
    <t>Bieg</t>
  </si>
  <si>
    <t>ZKS Drzonków</t>
  </si>
  <si>
    <t>Nazwisko i imę</t>
  </si>
  <si>
    <t>Pływanie</t>
  </si>
  <si>
    <t>I</t>
  </si>
  <si>
    <t>P1</t>
  </si>
  <si>
    <t>P2</t>
  </si>
  <si>
    <t>P3</t>
  </si>
  <si>
    <t>P4</t>
  </si>
  <si>
    <t>Kraj</t>
  </si>
  <si>
    <t>POL</t>
  </si>
  <si>
    <t>UKS "G-8" Bielany</t>
  </si>
  <si>
    <t>P5</t>
  </si>
  <si>
    <t>Machel Gerard</t>
  </si>
  <si>
    <t>UKS "Dwójka Morena" Gdańsk</t>
  </si>
  <si>
    <t>MAL WOPR Malbork</t>
  </si>
  <si>
    <t>UKS "Ósemka" Srarogard Gd.</t>
  </si>
  <si>
    <t>UKS "Świt" Drzonków</t>
  </si>
  <si>
    <t>Ławrynowicz Zuzanna</t>
  </si>
  <si>
    <t>UKS "Orlik" Elbląg</t>
  </si>
  <si>
    <t>UKS "Żoliborz" Warszawa</t>
  </si>
  <si>
    <t>UKS "Atut" Częstochowa</t>
  </si>
  <si>
    <t>RTP "Victoria" Radom</t>
  </si>
  <si>
    <t>Woj..</t>
  </si>
  <si>
    <t>Licencja</t>
  </si>
  <si>
    <t>MAZ</t>
  </si>
  <si>
    <t>ŁDZ</t>
  </si>
  <si>
    <t>LBU</t>
  </si>
  <si>
    <t>POM</t>
  </si>
  <si>
    <t>ŚL</t>
  </si>
  <si>
    <t>ZPM</t>
  </si>
  <si>
    <t>UKS G-8 BIELANY</t>
  </si>
  <si>
    <t>UKS V LOMIANKI</t>
  </si>
  <si>
    <t>UKS PIATKA KONSTA</t>
  </si>
  <si>
    <t>UKS 48 CZESTOCHOWA</t>
  </si>
  <si>
    <t>UKS ZOLIBORZ W-wa</t>
  </si>
  <si>
    <t>VICTORIA RADOM</t>
  </si>
  <si>
    <t>UKS 8 STAROGARD</t>
  </si>
  <si>
    <t>MKS SAMBOR TCZEW</t>
  </si>
  <si>
    <t>ATUT CZESTOCHOWA</t>
  </si>
  <si>
    <t>ZKS DRZONKOW</t>
  </si>
  <si>
    <t>UKS WIKING RADOMSKO</t>
  </si>
  <si>
    <t>CKP PIRANIA Czes</t>
  </si>
  <si>
    <t>MKP MYSLIBORZ</t>
  </si>
  <si>
    <t>UKS ORLIK ELBLAG</t>
  </si>
  <si>
    <t>StPP CWKS LEGIA</t>
  </si>
  <si>
    <t>KS PENTATHLON SzC</t>
  </si>
  <si>
    <t>WMA</t>
  </si>
  <si>
    <t>Orka Grudziądz</t>
  </si>
  <si>
    <t>MKP Szczecinek</t>
  </si>
  <si>
    <t>Dwójka Morena Gdańsk</t>
  </si>
  <si>
    <t>KS Orzel Elblag</t>
  </si>
  <si>
    <t>Kowalewska Nadia</t>
  </si>
  <si>
    <t>UKS GROMIK GDYNIA</t>
  </si>
  <si>
    <t>KPM</t>
  </si>
  <si>
    <t>RUS</t>
  </si>
  <si>
    <t>UKS Świt Drzonków</t>
  </si>
  <si>
    <t>Śl</t>
  </si>
  <si>
    <t>MKS JAGIELLONKA W-wa</t>
  </si>
  <si>
    <t>Delfinek Cz-wa</t>
  </si>
  <si>
    <t>Markowicz Paula</t>
  </si>
  <si>
    <t>Pydyszewska Ewa</t>
  </si>
  <si>
    <t>Pytel Magdalena</t>
  </si>
  <si>
    <t>pk</t>
  </si>
  <si>
    <t>UKS "G-8 Bielany" Warszawa</t>
  </si>
  <si>
    <t>UKS "Dwójka" Tczew</t>
  </si>
  <si>
    <t>UKS "Ósemka" Starogard Gd.</t>
  </si>
  <si>
    <t>UKS "Piątka" Konstantynów Łdz.</t>
  </si>
  <si>
    <t>ST "PP CWKS Legia" Warszawa</t>
  </si>
  <si>
    <t>Bieniecka Natalia</t>
  </si>
  <si>
    <t>Gwiazdowicz Krzysztof</t>
  </si>
  <si>
    <t>DNS</t>
  </si>
  <si>
    <t>Szermierka</t>
  </si>
  <si>
    <t>Combined</t>
  </si>
  <si>
    <t>LTU</t>
  </si>
  <si>
    <t>GER</t>
  </si>
  <si>
    <t>CZE</t>
  </si>
  <si>
    <t>CRO</t>
  </si>
  <si>
    <t>Marciulionyte Viktorija</t>
  </si>
  <si>
    <t>Rekute Monika</t>
  </si>
  <si>
    <t>Havlenova Barbora</t>
  </si>
  <si>
    <t>Shigehara Hinano</t>
  </si>
  <si>
    <t>JPN</t>
  </si>
  <si>
    <t>Ibatullina Adelina</t>
  </si>
  <si>
    <t>Mireles Melisaa</t>
  </si>
  <si>
    <t>MEX</t>
  </si>
  <si>
    <t>Peter Rebeka</t>
  </si>
  <si>
    <t>HUN</t>
  </si>
  <si>
    <t>Novotna Veronika</t>
  </si>
  <si>
    <t>Turbucz Anna</t>
  </si>
  <si>
    <t>Gutierrez Monica</t>
  </si>
  <si>
    <t>Martinkova Marie</t>
  </si>
  <si>
    <t>Banki Adel</t>
  </si>
  <si>
    <t>Tomanova Katerina</t>
  </si>
  <si>
    <t>Kiss Virag</t>
  </si>
  <si>
    <t>Sobolewska Aleksandra</t>
  </si>
  <si>
    <t>Wierzba Wiktoria</t>
  </si>
  <si>
    <t>Wysokinska Agnieszka</t>
  </si>
  <si>
    <t>Markowicz Patrycja</t>
  </si>
  <si>
    <t>Niedzialkowska Daria</t>
  </si>
  <si>
    <t>Aleksiewicz Ewelina</t>
  </si>
  <si>
    <t>Dabrowska Julia</t>
  </si>
  <si>
    <t>Baranowska Weronika</t>
  </si>
  <si>
    <t>Horbacz Nicola</t>
  </si>
  <si>
    <t>Mekalska Martyna</t>
  </si>
  <si>
    <t>Krejci Katerina</t>
  </si>
  <si>
    <t>Adomaityte Elzbieta</t>
  </si>
  <si>
    <t>Ebersbach Valentina</t>
  </si>
  <si>
    <t>Engel Nele</t>
  </si>
  <si>
    <t>Kleidon Anne</t>
  </si>
  <si>
    <t>Rachut Carla</t>
  </si>
  <si>
    <t>Schonborn Emma</t>
  </si>
  <si>
    <t>Vuletic Anna</t>
  </si>
  <si>
    <t>Walser Carlotta</t>
  </si>
  <si>
    <t>Walser Julie</t>
  </si>
  <si>
    <t>Ziemann Zoe</t>
  </si>
  <si>
    <t>RKP "Viktoria" Radom</t>
  </si>
  <si>
    <t>Puchar Polski #1</t>
  </si>
  <si>
    <t>Puchar Polski #2</t>
  </si>
  <si>
    <t>Puchar Polski #3</t>
  </si>
  <si>
    <t>Puchar Polski #4</t>
  </si>
  <si>
    <t>Mistrzostwa Polski</t>
  </si>
  <si>
    <t>03.02 - 05.02.2017  Drzonków</t>
  </si>
  <si>
    <t>24.03 - 26.03.2017 Drzonków</t>
  </si>
  <si>
    <t>21.04 - 23.04.2017 Drzonków</t>
  </si>
  <si>
    <t>13.05 - 15.05.2017 Warszawa</t>
  </si>
  <si>
    <t>02.06 - 04.06.2017 Warszawa</t>
  </si>
  <si>
    <t>MP</t>
  </si>
  <si>
    <t>Kwasnica Lukas</t>
  </si>
  <si>
    <t>Banaszak Patryk</t>
  </si>
  <si>
    <t>Houska Filip</t>
  </si>
  <si>
    <t>Tuma Matous</t>
  </si>
  <si>
    <t>Havlena Jan</t>
  </si>
  <si>
    <t>Adach Paweł</t>
  </si>
  <si>
    <t>Kostejn Ondrej</t>
  </si>
  <si>
    <t>Maksimovic Thomas</t>
  </si>
  <si>
    <t>Karnik Eryk</t>
  </si>
  <si>
    <t>Jaworski Maciej</t>
  </si>
  <si>
    <t>Burcsik Barnabas</t>
  </si>
  <si>
    <t>Szep Balazs</t>
  </si>
  <si>
    <t>Bohm Csaba</t>
  </si>
  <si>
    <t>Maciaz Lorenzo</t>
  </si>
  <si>
    <t>Tamas Jozsef</t>
  </si>
  <si>
    <t>Salga Gergo</t>
  </si>
  <si>
    <t>Gromadskii Egor</t>
  </si>
  <si>
    <t>Hedgedus Laszlo</t>
  </si>
  <si>
    <t>Valik Ferenc</t>
  </si>
  <si>
    <t>Katona Balint</t>
  </si>
  <si>
    <t>DNF</t>
  </si>
  <si>
    <t xml:space="preserve">Do Rankingu zaliczają się 3 najlepsze starty z Pucharów Polski + wynik z Mistrzostw Polski </t>
  </si>
  <si>
    <t>M99050800</t>
  </si>
  <si>
    <t>M00123100</t>
  </si>
  <si>
    <t>M99040900</t>
  </si>
  <si>
    <t>M00092300</t>
  </si>
  <si>
    <t>M99031000</t>
  </si>
  <si>
    <t>M00072100</t>
  </si>
  <si>
    <t>M00081100</t>
  </si>
  <si>
    <t>M00082500</t>
  </si>
  <si>
    <t>M00012701</t>
  </si>
  <si>
    <t>M00010801</t>
  </si>
  <si>
    <t>M00072002</t>
  </si>
  <si>
    <t>M01061501</t>
  </si>
  <si>
    <t>M01092000</t>
  </si>
  <si>
    <t>K99010200</t>
  </si>
  <si>
    <t>K99121901</t>
  </si>
  <si>
    <t>K00060600</t>
  </si>
  <si>
    <t>K00031201</t>
  </si>
  <si>
    <t>K00062001</t>
  </si>
  <si>
    <t>K00090700</t>
  </si>
  <si>
    <t>K01111400</t>
  </si>
  <si>
    <t>K01122001</t>
  </si>
  <si>
    <t>K02121800</t>
  </si>
  <si>
    <t>K01052801</t>
  </si>
  <si>
    <t>K01122000</t>
  </si>
  <si>
    <t>K02040400</t>
  </si>
  <si>
    <t>K00030700</t>
  </si>
  <si>
    <t>K03070100</t>
  </si>
  <si>
    <t>Smorągiewicz Sara</t>
  </si>
  <si>
    <t>K001000500</t>
  </si>
  <si>
    <t>K02100200</t>
  </si>
  <si>
    <t>K02021100</t>
  </si>
  <si>
    <t>M01092200</t>
  </si>
  <si>
    <t>M00091801</t>
  </si>
  <si>
    <t>M01021600</t>
  </si>
  <si>
    <t>M02071700</t>
  </si>
  <si>
    <t>M02022600</t>
  </si>
  <si>
    <t>M01041701</t>
  </si>
  <si>
    <t>Ligęza Katarzyna</t>
  </si>
  <si>
    <t>Jaszczerski Michal</t>
  </si>
  <si>
    <t>Kasperczak Kamil</t>
  </si>
  <si>
    <t>Paradowski Oskar</t>
  </si>
  <si>
    <t>Jakubowski Sergiusz</t>
  </si>
  <si>
    <t>Powroznik Igor</t>
  </si>
  <si>
    <t>Suliga Marcel</t>
  </si>
  <si>
    <t>Olejnik Filip</t>
  </si>
  <si>
    <t>Spalony Tadeusz</t>
  </si>
  <si>
    <t>Wieczorkowski Maks</t>
  </si>
  <si>
    <t>Rogowicz Jakub</t>
  </si>
  <si>
    <t>Michalczyk Bartosz</t>
  </si>
  <si>
    <t>Wisniewski Adrian</t>
  </si>
  <si>
    <t>Wojcik Igor</t>
  </si>
  <si>
    <t/>
  </si>
  <si>
    <t>Blechschmidt Henes</t>
  </si>
  <si>
    <t>Doerks Felix</t>
  </si>
  <si>
    <t>Gudlevicius Gytis</t>
  </si>
  <si>
    <t>Jasper Hes</t>
  </si>
  <si>
    <t>Kazlas Aivaras</t>
  </si>
  <si>
    <t>Knoche Tim</t>
  </si>
  <si>
    <t>Kolbeck Jeremias</t>
  </si>
  <si>
    <t>Malecek Jakub</t>
  </si>
  <si>
    <t>Nachtigall Matyas</t>
  </si>
  <si>
    <t>Olejarz Dominik</t>
  </si>
  <si>
    <t>Platek Daniel</t>
  </si>
  <si>
    <t>Schaefers Max</t>
  </si>
  <si>
    <t>Siniauskas Maxvydas</t>
  </si>
  <si>
    <t>Spletzer Marc</t>
  </si>
  <si>
    <t>Stolz Maximilian</t>
  </si>
  <si>
    <t>Uibel Pele</t>
  </si>
  <si>
    <t>Zeman Jakub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</si>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</sst>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mm:ss.00"/>
  </numFmts>
  <fonts count="11">
    <font>
      <sz val="11"/>
      <color theme="1"/>
      <name val="Czcionka tekstu podstawowego"/>
      <family val="2"/>
      <charset val="238"/>
    </font>
    <font>
      <sz val="8"/>
      <color theme="1"/>
      <name val="Arial Narrow"/>
      <family val="2"/>
      <charset val="238"/>
    </font>
    <font>
      <sz val="8"/>
      <name val="Arial Black"/>
      <family val="2"/>
      <charset val="238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5"/>
      <name val="Arial Black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Arial Black"/>
      <family val="2"/>
      <charset val="238"/>
    </font>
    <font>
      <b/>
      <sz val="8"/>
      <name val="Calibri"/>
      <family val="2"/>
      <charset val="238"/>
      <scheme val="minor"/>
    </font>
    <font>
      <sz val="20"/>
      <name val="Arial Black"/>
      <family val="2"/>
      <charset val="238"/>
    </font>
    <font>
      <b/>
      <sz val="8"/>
      <color rgb="FFFF0000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0" fillId="0" borderId="7" xfId="0" applyBorder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36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165" fontId="3" fillId="0" borderId="36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5" fontId="5" fillId="0" borderId="36" xfId="0" applyNumberFormat="1" applyFont="1" applyFill="1" applyBorder="1" applyAlignment="1">
      <alignment horizontal="center" vertical="center" wrapText="1"/>
    </xf>
    <xf numFmtId="1" fontId="5" fillId="0" borderId="2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165" fontId="6" fillId="0" borderId="36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3" fillId="0" borderId="45" xfId="0" applyNumberFormat="1" applyFont="1" applyFill="1" applyBorder="1" applyAlignment="1">
      <alignment horizontal="center" vertical="center" wrapText="1"/>
    </xf>
    <xf numFmtId="165" fontId="3" fillId="0" borderId="47" xfId="0" applyNumberFormat="1" applyFont="1" applyFill="1" applyBorder="1" applyAlignment="1">
      <alignment horizontal="center" vertical="center" wrapText="1"/>
    </xf>
    <xf numFmtId="165" fontId="3" fillId="0" borderId="48" xfId="0" applyNumberFormat="1" applyFont="1" applyFill="1" applyBorder="1" applyAlignment="1">
      <alignment horizontal="center" vertical="center" wrapText="1"/>
    </xf>
    <xf numFmtId="165" fontId="3" fillId="0" borderId="49" xfId="0" applyNumberFormat="1" applyFont="1" applyFill="1" applyBorder="1" applyAlignment="1">
      <alignment horizontal="center" vertical="center" wrapText="1"/>
    </xf>
    <xf numFmtId="165" fontId="3" fillId="0" borderId="46" xfId="0" applyNumberFormat="1" applyFont="1" applyFill="1" applyBorder="1" applyAlignment="1">
      <alignment horizontal="center" vertical="center" wrapText="1"/>
    </xf>
    <xf numFmtId="165" fontId="7" fillId="0" borderId="48" xfId="0" applyNumberFormat="1" applyFont="1" applyFill="1" applyBorder="1" applyAlignment="1">
      <alignment horizontal="center" vertical="center" wrapText="1"/>
    </xf>
    <xf numFmtId="164" fontId="3" fillId="4" borderId="50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164" fontId="3" fillId="3" borderId="51" xfId="0" applyNumberFormat="1" applyFont="1" applyFill="1" applyBorder="1" applyAlignment="1">
      <alignment horizontal="center" vertical="center" wrapText="1"/>
    </xf>
    <xf numFmtId="164" fontId="2" fillId="0" borderId="51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1" fontId="3" fillId="4" borderId="52" xfId="0" applyNumberFormat="1" applyFont="1" applyFill="1" applyBorder="1" applyAlignment="1">
      <alignment horizontal="center" vertical="center" wrapText="1"/>
    </xf>
    <xf numFmtId="165" fontId="3" fillId="4" borderId="53" xfId="0" applyNumberFormat="1" applyFont="1" applyFill="1" applyBorder="1" applyAlignment="1">
      <alignment horizontal="center" vertical="center" wrapText="1"/>
    </xf>
    <xf numFmtId="165" fontId="3" fillId="4" borderId="54" xfId="0" applyNumberFormat="1" applyFont="1" applyFill="1" applyBorder="1" applyAlignment="1">
      <alignment horizontal="center" vertical="center" wrapText="1"/>
    </xf>
    <xf numFmtId="165" fontId="3" fillId="4" borderId="55" xfId="0" applyNumberFormat="1" applyFont="1" applyFill="1" applyBorder="1" applyAlignment="1">
      <alignment horizontal="center" vertical="center" wrapText="1"/>
    </xf>
    <xf numFmtId="165" fontId="3" fillId="4" borderId="23" xfId="0" applyNumberFormat="1" applyFont="1" applyFill="1" applyBorder="1" applyAlignment="1">
      <alignment horizontal="center" vertical="center" wrapText="1"/>
    </xf>
    <xf numFmtId="165" fontId="7" fillId="4" borderId="54" xfId="0" applyNumberFormat="1" applyFont="1" applyFill="1" applyBorder="1" applyAlignment="1">
      <alignment horizontal="center" vertical="center" wrapText="1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0" borderId="50" xfId="0" applyNumberFormat="1" applyFont="1" applyFill="1" applyBorder="1" applyAlignment="1">
      <alignment horizontal="center" vertical="center" wrapText="1"/>
    </xf>
    <xf numFmtId="164" fontId="3" fillId="3" borderId="56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1" fontId="3" fillId="0" borderId="49" xfId="0" applyNumberFormat="1" applyFont="1" applyFill="1" applyBorder="1" applyAlignment="1">
      <alignment horizontal="center" vertical="center" wrapText="1"/>
    </xf>
    <xf numFmtId="164" fontId="3" fillId="2" borderId="50" xfId="0" applyNumberFormat="1" applyFont="1" applyFill="1" applyBorder="1" applyAlignment="1">
      <alignment horizontal="center" vertical="center" wrapText="1"/>
    </xf>
    <xf numFmtId="1" fontId="3" fillId="4" borderId="55" xfId="0" applyNumberFormat="1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165" fontId="10" fillId="0" borderId="4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5" fontId="3" fillId="0" borderId="42" xfId="0" applyNumberFormat="1" applyFont="1" applyFill="1" applyBorder="1" applyAlignment="1">
      <alignment horizontal="center" vertical="center" wrapText="1"/>
    </xf>
    <xf numFmtId="165" fontId="3" fillId="0" borderId="43" xfId="0" applyNumberFormat="1" applyFont="1" applyFill="1" applyBorder="1" applyAlignment="1">
      <alignment horizontal="center" vertical="center" wrapText="1"/>
    </xf>
    <xf numFmtId="1" fontId="3" fillId="0" borderId="44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165" fontId="3" fillId="0" borderId="47" xfId="0" applyNumberFormat="1" applyFont="1" applyFill="1" applyBorder="1" applyAlignment="1">
      <alignment horizontal="center" vertical="center"/>
    </xf>
    <xf numFmtId="165" fontId="3" fillId="0" borderId="48" xfId="0" applyNumberFormat="1" applyFont="1" applyFill="1" applyBorder="1" applyAlignment="1">
      <alignment horizontal="center" vertical="center"/>
    </xf>
    <xf numFmtId="1" fontId="3" fillId="0" borderId="49" xfId="0" applyNumberFormat="1" applyFont="1" applyFill="1" applyBorder="1" applyAlignment="1">
      <alignment horizontal="center" vertical="center"/>
    </xf>
    <xf numFmtId="165" fontId="3" fillId="0" borderId="46" xfId="0" applyNumberFormat="1" applyFont="1" applyFill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4" fontId="3" fillId="3" borderId="32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3" fillId="3" borderId="33" xfId="0" applyNumberFormat="1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7" fontId="3" fillId="0" borderId="0" xfId="0" applyNumberFormat="1" applyFont="1" applyFill="1" applyAlignment="1">
      <alignment horizontal="center" vertical="center" wrapText="1"/>
    </xf>
    <xf numFmtId="47" fontId="3" fillId="0" borderId="49" xfId="0" applyNumberFormat="1" applyFont="1" applyFill="1" applyBorder="1" applyAlignment="1">
      <alignment horizontal="center" vertical="center"/>
    </xf>
    <xf numFmtId="47" fontId="3" fillId="0" borderId="44" xfId="0" applyNumberFormat="1" applyFont="1" applyFill="1" applyBorder="1" applyAlignment="1">
      <alignment horizontal="center" vertical="center" wrapText="1"/>
    </xf>
    <xf numFmtId="47" fontId="3" fillId="0" borderId="11" xfId="0" applyNumberFormat="1" applyFont="1" applyFill="1" applyBorder="1" applyAlignment="1">
      <alignment horizontal="center" vertical="center" wrapText="1"/>
    </xf>
    <xf numFmtId="47" fontId="3" fillId="0" borderId="49" xfId="0" applyNumberFormat="1" applyFont="1" applyFill="1" applyBorder="1" applyAlignment="1">
      <alignment horizontal="center" vertical="center" wrapText="1"/>
    </xf>
    <xf numFmtId="47" fontId="3" fillId="4" borderId="55" xfId="0" applyNumberFormat="1" applyFont="1" applyFill="1" applyBorder="1" applyAlignment="1">
      <alignment horizontal="center" vertical="center" wrapText="1"/>
    </xf>
    <xf numFmtId="47" fontId="3" fillId="0" borderId="15" xfId="0" applyNumberFormat="1" applyFont="1" applyFill="1" applyBorder="1" applyAlignment="1">
      <alignment horizontal="center" vertical="center" wrapText="1"/>
    </xf>
    <xf numFmtId="47" fontId="3" fillId="0" borderId="46" xfId="0" applyNumberFormat="1" applyFont="1" applyFill="1" applyBorder="1" applyAlignment="1">
      <alignment horizontal="center" vertical="center"/>
    </xf>
    <xf numFmtId="47" fontId="3" fillId="0" borderId="17" xfId="0" applyNumberFormat="1" applyFont="1" applyFill="1" applyBorder="1" applyAlignment="1">
      <alignment horizontal="center" vertical="center" wrapText="1"/>
    </xf>
    <xf numFmtId="47" fontId="3" fillId="0" borderId="8" xfId="0" applyNumberFormat="1" applyFont="1" applyFill="1" applyBorder="1" applyAlignment="1">
      <alignment horizontal="center" vertical="center" wrapText="1"/>
    </xf>
    <xf numFmtId="47" fontId="3" fillId="0" borderId="46" xfId="0" applyNumberFormat="1" applyFont="1" applyFill="1" applyBorder="1" applyAlignment="1">
      <alignment horizontal="center" vertical="center" wrapText="1"/>
    </xf>
    <xf numFmtId="47" fontId="3" fillId="4" borderId="23" xfId="0" applyNumberFormat="1" applyFont="1" applyFill="1" applyBorder="1" applyAlignment="1">
      <alignment horizontal="center" vertical="center" wrapText="1"/>
    </xf>
    <xf numFmtId="47" fontId="3" fillId="0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128"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66FFFF"/>
      <color rgb="FFFF0066"/>
      <color rgb="FF0000FF"/>
      <color rgb="FFCCFFCC"/>
      <color rgb="FFFFCC99"/>
      <color rgb="FFCCE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BE49"/>
  <sheetViews>
    <sheetView tabSelected="1" zoomScale="60" zoomScaleNormal="60" zoomScaleSheetLayoutView="84" workbookViewId="0">
      <selection activeCell="AF17" sqref="AF17"/>
    </sheetView>
  </sheetViews>
  <sheetFormatPr defaultColWidth="9" defaultRowHeight="13"/>
  <cols>
    <col min="1" max="1" width="2.33203125" style="11" customWidth="1"/>
    <col min="2" max="2" width="15" style="123" customWidth="1"/>
    <col min="3" max="3" width="19.6640625" style="46" customWidth="1"/>
    <col min="4" max="4" width="3.5" style="11" customWidth="1"/>
    <col min="5" max="5" width="5.25" style="11" customWidth="1"/>
    <col min="6" max="6" width="4" style="11" customWidth="1"/>
    <col min="7" max="7" width="7.9140625" style="11" bestFit="1" customWidth="1"/>
    <col min="8" max="8" width="2.33203125" style="11" customWidth="1"/>
    <col min="9" max="9" width="4.08203125" style="11" customWidth="1"/>
    <col min="10" max="10" width="2.58203125" style="10" customWidth="1"/>
    <col min="11" max="11" width="7.4140625" style="11" customWidth="1"/>
    <col min="12" max="12" width="6.25" style="11" customWidth="1"/>
    <col min="13" max="13" width="6.9140625" style="11" customWidth="1"/>
    <col min="14" max="14" width="3" style="11" customWidth="1"/>
    <col min="15" max="15" width="3.33203125" style="11" customWidth="1"/>
    <col min="16" max="16" width="2.33203125" style="11" customWidth="1"/>
    <col min="17" max="17" width="4.08203125" style="11" customWidth="1"/>
    <col min="18" max="18" width="2.58203125" style="10" customWidth="1"/>
    <col min="19" max="19" width="7.4140625" style="11" customWidth="1"/>
    <col min="20" max="20" width="6.25" style="11" customWidth="1"/>
    <col min="21" max="21" width="6.9140625" style="11" customWidth="1"/>
    <col min="22" max="22" width="3" style="11" customWidth="1"/>
    <col min="23" max="23" width="3.33203125" style="11" customWidth="1"/>
    <col min="24" max="24" width="2.33203125" style="11" customWidth="1"/>
    <col min="25" max="25" width="4.08203125" style="11" customWidth="1"/>
    <col min="26" max="26" width="2.58203125" style="10" customWidth="1"/>
    <col min="27" max="27" width="7.4140625" style="11" customWidth="1"/>
    <col min="28" max="28" width="6.25" style="11" customWidth="1"/>
    <col min="29" max="29" width="6.9140625" style="11" customWidth="1"/>
    <col min="30" max="30" width="3" style="11" customWidth="1"/>
    <col min="31" max="31" width="3.33203125" style="11" customWidth="1"/>
    <col min="32" max="32" width="2" style="11" customWidth="1"/>
    <col min="33" max="33" width="4.08203125" style="11" customWidth="1"/>
    <col min="34" max="34" width="2.58203125" style="10" customWidth="1"/>
    <col min="35" max="35" width="7.4140625" style="11" customWidth="1"/>
    <col min="36" max="36" width="6.25" style="11" customWidth="1"/>
    <col min="37" max="37" width="6.9140625" style="11" customWidth="1"/>
    <col min="38" max="38" width="3" style="11" customWidth="1"/>
    <col min="39" max="39" width="3.33203125" style="11" customWidth="1"/>
    <col min="40" max="40" width="2.33203125" style="11" bestFit="1" customWidth="1"/>
    <col min="41" max="41" width="4.08203125" style="11" customWidth="1"/>
    <col min="42" max="42" width="2.33203125" style="11" customWidth="1"/>
    <col min="43" max="43" width="7.4140625" style="11" customWidth="1"/>
    <col min="44" max="44" width="6.25" style="11" customWidth="1"/>
    <col min="45" max="45" width="6.9140625" style="11" customWidth="1"/>
    <col min="46" max="47" width="5.25" style="187" bestFit="1" customWidth="1"/>
    <col min="48" max="52" width="2.33203125" style="12" hidden="1" customWidth="1"/>
    <col min="53" max="55" width="2.33203125" style="12" customWidth="1"/>
    <col min="56" max="56" width="3" style="12" customWidth="1"/>
    <col min="57" max="57" width="5" style="47" customWidth="1"/>
    <col min="58" max="16384" width="9" style="13"/>
  </cols>
  <sheetData>
    <row r="1" spans="1:57" ht="47" customHeight="1">
      <c r="A1" s="146" t="s">
        <v>157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</row>
    <row r="2" spans="1:57" ht="13.5" thickBot="1">
      <c r="C2" s="11"/>
    </row>
    <row r="3" spans="1:57">
      <c r="A3" s="150" t="s">
        <v>0</v>
      </c>
      <c r="B3" s="153" t="s">
        <v>10</v>
      </c>
      <c r="C3" s="153" t="s">
        <v>1</v>
      </c>
      <c r="D3" s="153" t="s">
        <v>17</v>
      </c>
      <c r="E3" s="153" t="s">
        <v>2</v>
      </c>
      <c r="F3" s="156" t="s">
        <v>31</v>
      </c>
      <c r="G3" s="159" t="s">
        <v>32</v>
      </c>
      <c r="H3" s="147" t="s">
        <v>125</v>
      </c>
      <c r="I3" s="148"/>
      <c r="J3" s="148"/>
      <c r="K3" s="148"/>
      <c r="L3" s="148"/>
      <c r="M3" s="148"/>
      <c r="N3" s="148"/>
      <c r="O3" s="149"/>
      <c r="P3" s="147" t="s">
        <v>126</v>
      </c>
      <c r="Q3" s="148"/>
      <c r="R3" s="148"/>
      <c r="S3" s="148"/>
      <c r="T3" s="148"/>
      <c r="U3" s="148"/>
      <c r="V3" s="148"/>
      <c r="W3" s="149"/>
      <c r="X3" s="147" t="s">
        <v>127</v>
      </c>
      <c r="Y3" s="148"/>
      <c r="Z3" s="148"/>
      <c r="AA3" s="148"/>
      <c r="AB3" s="148"/>
      <c r="AC3" s="148"/>
      <c r="AD3" s="148"/>
      <c r="AE3" s="149"/>
      <c r="AF3" s="147" t="s">
        <v>128</v>
      </c>
      <c r="AG3" s="148"/>
      <c r="AH3" s="148"/>
      <c r="AI3" s="148"/>
      <c r="AJ3" s="148"/>
      <c r="AK3" s="148"/>
      <c r="AL3" s="148"/>
      <c r="AM3" s="149"/>
      <c r="AN3" s="147" t="s">
        <v>129</v>
      </c>
      <c r="AO3" s="148"/>
      <c r="AP3" s="148"/>
      <c r="AQ3" s="148"/>
      <c r="AR3" s="148"/>
      <c r="AS3" s="148"/>
      <c r="AT3" s="148"/>
      <c r="AU3" s="149"/>
      <c r="AV3" s="14"/>
      <c r="AW3" s="14"/>
      <c r="AX3" s="14"/>
      <c r="AY3" s="14"/>
      <c r="AZ3" s="14"/>
      <c r="BA3" s="165" t="s">
        <v>12</v>
      </c>
      <c r="BB3" s="168" t="s">
        <v>3</v>
      </c>
      <c r="BC3" s="171" t="s">
        <v>4</v>
      </c>
      <c r="BD3" s="174" t="s">
        <v>135</v>
      </c>
      <c r="BE3" s="177" t="s">
        <v>5</v>
      </c>
    </row>
    <row r="4" spans="1:57" ht="10.5">
      <c r="A4" s="151"/>
      <c r="B4" s="154"/>
      <c r="C4" s="154"/>
      <c r="D4" s="154"/>
      <c r="E4" s="154"/>
      <c r="F4" s="157"/>
      <c r="G4" s="160"/>
      <c r="H4" s="162" t="s">
        <v>130</v>
      </c>
      <c r="I4" s="163"/>
      <c r="J4" s="163"/>
      <c r="K4" s="163"/>
      <c r="L4" s="163"/>
      <c r="M4" s="163"/>
      <c r="N4" s="163"/>
      <c r="O4" s="164"/>
      <c r="P4" s="162" t="s">
        <v>131</v>
      </c>
      <c r="Q4" s="163"/>
      <c r="R4" s="163"/>
      <c r="S4" s="163"/>
      <c r="T4" s="163"/>
      <c r="U4" s="163"/>
      <c r="V4" s="163"/>
      <c r="W4" s="164"/>
      <c r="X4" s="162" t="s">
        <v>132</v>
      </c>
      <c r="Y4" s="163"/>
      <c r="Z4" s="163"/>
      <c r="AA4" s="163"/>
      <c r="AB4" s="163"/>
      <c r="AC4" s="163"/>
      <c r="AD4" s="163"/>
      <c r="AE4" s="164"/>
      <c r="AF4" s="162" t="s">
        <v>133</v>
      </c>
      <c r="AG4" s="163"/>
      <c r="AH4" s="163"/>
      <c r="AI4" s="163"/>
      <c r="AJ4" s="163"/>
      <c r="AK4" s="163"/>
      <c r="AL4" s="163"/>
      <c r="AM4" s="164"/>
      <c r="AN4" s="162" t="s">
        <v>134</v>
      </c>
      <c r="AO4" s="163"/>
      <c r="AP4" s="163"/>
      <c r="AQ4" s="163"/>
      <c r="AR4" s="163"/>
      <c r="AS4" s="163"/>
      <c r="AT4" s="163"/>
      <c r="AU4" s="164"/>
      <c r="AV4" s="15"/>
      <c r="AW4" s="15"/>
      <c r="AX4" s="15"/>
      <c r="AY4" s="15"/>
      <c r="AZ4" s="15"/>
      <c r="BA4" s="166"/>
      <c r="BB4" s="169"/>
      <c r="BC4" s="172"/>
      <c r="BD4" s="175"/>
      <c r="BE4" s="178"/>
    </row>
    <row r="5" spans="1:57" ht="13.5" thickBot="1">
      <c r="A5" s="152"/>
      <c r="B5" s="155"/>
      <c r="C5" s="155"/>
      <c r="D5" s="155"/>
      <c r="E5" s="155"/>
      <c r="F5" s="158"/>
      <c r="G5" s="161"/>
      <c r="H5" s="16" t="s">
        <v>0</v>
      </c>
      <c r="I5" s="17" t="s">
        <v>5</v>
      </c>
      <c r="J5" s="65" t="s">
        <v>6</v>
      </c>
      <c r="K5" s="139" t="s">
        <v>80</v>
      </c>
      <c r="L5" s="140" t="s">
        <v>11</v>
      </c>
      <c r="M5" s="141" t="s">
        <v>81</v>
      </c>
      <c r="N5" s="142" t="s">
        <v>7</v>
      </c>
      <c r="O5" s="143" t="s">
        <v>8</v>
      </c>
      <c r="P5" s="16" t="s">
        <v>0</v>
      </c>
      <c r="Q5" s="17" t="s">
        <v>5</v>
      </c>
      <c r="R5" s="65" t="s">
        <v>6</v>
      </c>
      <c r="S5" s="139" t="s">
        <v>80</v>
      </c>
      <c r="T5" s="140" t="s">
        <v>11</v>
      </c>
      <c r="U5" s="141" t="s">
        <v>81</v>
      </c>
      <c r="V5" s="142" t="s">
        <v>7</v>
      </c>
      <c r="W5" s="143" t="s">
        <v>8</v>
      </c>
      <c r="X5" s="16" t="s">
        <v>0</v>
      </c>
      <c r="Y5" s="17" t="s">
        <v>5</v>
      </c>
      <c r="Z5" s="65" t="s">
        <v>6</v>
      </c>
      <c r="AA5" s="139" t="s">
        <v>80</v>
      </c>
      <c r="AB5" s="140" t="s">
        <v>11</v>
      </c>
      <c r="AC5" s="141" t="s">
        <v>81</v>
      </c>
      <c r="AD5" s="142" t="s">
        <v>7</v>
      </c>
      <c r="AE5" s="143" t="s">
        <v>8</v>
      </c>
      <c r="AF5" s="16" t="s">
        <v>0</v>
      </c>
      <c r="AG5" s="17" t="s">
        <v>5</v>
      </c>
      <c r="AH5" s="65" t="s">
        <v>6</v>
      </c>
      <c r="AI5" s="139" t="s">
        <v>80</v>
      </c>
      <c r="AJ5" s="140" t="s">
        <v>11</v>
      </c>
      <c r="AK5" s="141" t="s">
        <v>81</v>
      </c>
      <c r="AL5" s="142" t="s">
        <v>7</v>
      </c>
      <c r="AM5" s="143" t="s">
        <v>8</v>
      </c>
      <c r="AN5" s="16" t="s">
        <v>0</v>
      </c>
      <c r="AO5" s="17" t="s">
        <v>5</v>
      </c>
      <c r="AP5" s="17" t="s">
        <v>6</v>
      </c>
      <c r="AQ5" s="139" t="s">
        <v>80</v>
      </c>
      <c r="AR5" s="140" t="s">
        <v>11</v>
      </c>
      <c r="AS5" s="141" t="s">
        <v>81</v>
      </c>
      <c r="AT5" s="188" t="s">
        <v>7</v>
      </c>
      <c r="AU5" s="194" t="s">
        <v>8</v>
      </c>
      <c r="AV5" s="144" t="s">
        <v>13</v>
      </c>
      <c r="AW5" s="144" t="s">
        <v>14</v>
      </c>
      <c r="AX5" s="144" t="s">
        <v>15</v>
      </c>
      <c r="AY5" s="144" t="s">
        <v>16</v>
      </c>
      <c r="AZ5" s="144" t="s">
        <v>20</v>
      </c>
      <c r="BA5" s="167"/>
      <c r="BB5" s="170"/>
      <c r="BC5" s="173"/>
      <c r="BD5" s="176"/>
      <c r="BE5" s="179"/>
    </row>
    <row r="6" spans="1:57">
      <c r="A6" s="128">
        <v>1</v>
      </c>
      <c r="B6" s="129" t="s">
        <v>103</v>
      </c>
      <c r="C6" s="130" t="s">
        <v>9</v>
      </c>
      <c r="D6" s="131" t="s">
        <v>18</v>
      </c>
      <c r="E6" s="132">
        <v>1999</v>
      </c>
      <c r="F6" s="132" t="s">
        <v>35</v>
      </c>
      <c r="G6" s="133" t="s">
        <v>171</v>
      </c>
      <c r="H6" s="128">
        <v>1</v>
      </c>
      <c r="I6" s="131">
        <v>968</v>
      </c>
      <c r="J6" s="134">
        <v>60</v>
      </c>
      <c r="K6" s="132">
        <v>245</v>
      </c>
      <c r="L6" s="135">
        <v>1.5861111111111111E-3</v>
      </c>
      <c r="M6" s="136">
        <v>9.8777777777777787E-3</v>
      </c>
      <c r="N6" s="137"/>
      <c r="O6" s="138"/>
      <c r="P6" s="128">
        <v>1</v>
      </c>
      <c r="Q6" s="131">
        <v>1037</v>
      </c>
      <c r="R6" s="134">
        <v>60</v>
      </c>
      <c r="S6" s="132">
        <v>251</v>
      </c>
      <c r="T6" s="135">
        <v>1.5652777777777776E-3</v>
      </c>
      <c r="U6" s="136">
        <v>9.1996527777777771E-3</v>
      </c>
      <c r="V6" s="137"/>
      <c r="W6" s="138"/>
      <c r="X6" s="128">
        <v>2</v>
      </c>
      <c r="Y6" s="131">
        <v>905</v>
      </c>
      <c r="Z6" s="134">
        <v>55</v>
      </c>
      <c r="AA6" s="132">
        <v>215</v>
      </c>
      <c r="AB6" s="135">
        <v>1.6008101851851851E-3</v>
      </c>
      <c r="AC6" s="136">
        <v>1.023738425925926E-2</v>
      </c>
      <c r="AD6" s="137"/>
      <c r="AE6" s="138"/>
      <c r="AF6" s="128">
        <v>5</v>
      </c>
      <c r="AG6" s="131">
        <v>511</v>
      </c>
      <c r="AH6" s="134"/>
      <c r="AI6" s="132">
        <v>236</v>
      </c>
      <c r="AJ6" s="135">
        <v>1.596412037037037E-3</v>
      </c>
      <c r="AK6" s="136" t="s">
        <v>79</v>
      </c>
      <c r="AL6" s="137"/>
      <c r="AM6" s="138"/>
      <c r="AN6" s="128">
        <v>1</v>
      </c>
      <c r="AO6" s="131">
        <v>990</v>
      </c>
      <c r="AP6" s="131">
        <v>80</v>
      </c>
      <c r="AQ6" s="132">
        <v>278</v>
      </c>
      <c r="AR6" s="135">
        <v>1.5957175925925924E-3</v>
      </c>
      <c r="AS6" s="136">
        <v>9.9925925925925928E-3</v>
      </c>
      <c r="AT6" s="189">
        <v>1.175925925925926E-3</v>
      </c>
      <c r="AU6" s="195">
        <v>8.8171296296296296E-3</v>
      </c>
      <c r="AV6" s="43">
        <f>J6</f>
        <v>60</v>
      </c>
      <c r="AW6" s="43">
        <f>R6</f>
        <v>60</v>
      </c>
      <c r="AX6" s="43">
        <f>Z6</f>
        <v>55</v>
      </c>
      <c r="AY6" s="43">
        <f>AH6</f>
        <v>0</v>
      </c>
      <c r="AZ6" s="43">
        <f>AP6</f>
        <v>80</v>
      </c>
      <c r="BA6" s="59">
        <f>LARGE(AV6:AY6,1)</f>
        <v>60</v>
      </c>
      <c r="BB6" s="60">
        <f>LARGE(AV6:AY6,2)</f>
        <v>60</v>
      </c>
      <c r="BC6" s="61">
        <f>LARGE(AV6:AY6,3)</f>
        <v>55</v>
      </c>
      <c r="BD6" s="70">
        <f>AP6</f>
        <v>80</v>
      </c>
      <c r="BE6" s="62">
        <f>SUM(BA6:BD6)</f>
        <v>255</v>
      </c>
    </row>
    <row r="7" spans="1:57">
      <c r="A7" s="36">
        <v>2</v>
      </c>
      <c r="B7" s="125" t="s">
        <v>104</v>
      </c>
      <c r="C7" s="32" t="s">
        <v>74</v>
      </c>
      <c r="D7" s="33" t="s">
        <v>18</v>
      </c>
      <c r="E7" s="34">
        <v>1999</v>
      </c>
      <c r="F7" s="34" t="s">
        <v>36</v>
      </c>
      <c r="G7" s="35" t="s">
        <v>172</v>
      </c>
      <c r="H7" s="36">
        <v>2</v>
      </c>
      <c r="I7" s="33">
        <v>947</v>
      </c>
      <c r="J7" s="67">
        <v>55</v>
      </c>
      <c r="K7" s="34">
        <v>195</v>
      </c>
      <c r="L7" s="37">
        <v>1.6222222222222222E-3</v>
      </c>
      <c r="M7" s="38">
        <v>9.4717592592592596E-3</v>
      </c>
      <c r="N7" s="39"/>
      <c r="O7" s="40"/>
      <c r="P7" s="36">
        <v>4</v>
      </c>
      <c r="Q7" s="33">
        <v>944</v>
      </c>
      <c r="R7" s="67">
        <v>48</v>
      </c>
      <c r="S7" s="34">
        <v>159</v>
      </c>
      <c r="T7" s="37">
        <v>1.614699074074074E-3</v>
      </c>
      <c r="U7" s="38">
        <v>9.1033564814814814E-3</v>
      </c>
      <c r="V7" s="39"/>
      <c r="W7" s="40"/>
      <c r="X7" s="36">
        <v>1</v>
      </c>
      <c r="Y7" s="33">
        <v>945</v>
      </c>
      <c r="Z7" s="67">
        <v>60</v>
      </c>
      <c r="AA7" s="34">
        <v>175</v>
      </c>
      <c r="AB7" s="37">
        <v>1.6371527777777775E-3</v>
      </c>
      <c r="AC7" s="38">
        <v>9.2472222222222226E-3</v>
      </c>
      <c r="AD7" s="39"/>
      <c r="AE7" s="40"/>
      <c r="AF7" s="36">
        <v>2</v>
      </c>
      <c r="AG7" s="33">
        <v>844</v>
      </c>
      <c r="AH7" s="67">
        <v>55</v>
      </c>
      <c r="AI7" s="34">
        <v>173</v>
      </c>
      <c r="AJ7" s="37">
        <v>1.6262731481481482E-3</v>
      </c>
      <c r="AK7" s="38">
        <v>1.0402083333333333E-2</v>
      </c>
      <c r="AL7" s="39"/>
      <c r="AM7" s="40"/>
      <c r="AN7" s="36">
        <v>3</v>
      </c>
      <c r="AO7" s="33">
        <v>928</v>
      </c>
      <c r="AP7" s="33">
        <v>70</v>
      </c>
      <c r="AQ7" s="34">
        <v>145</v>
      </c>
      <c r="AR7" s="37">
        <v>1.6097222222222222E-3</v>
      </c>
      <c r="AS7" s="38">
        <v>9.1392361111111119E-3</v>
      </c>
      <c r="AT7" s="190">
        <v>8.4259259259259259E-4</v>
      </c>
      <c r="AU7" s="196">
        <v>8.2962962962962964E-3</v>
      </c>
      <c r="AV7" s="41">
        <f>J7</f>
        <v>55</v>
      </c>
      <c r="AW7" s="41">
        <f>R7</f>
        <v>48</v>
      </c>
      <c r="AX7" s="41">
        <f>Z7</f>
        <v>60</v>
      </c>
      <c r="AY7" s="41">
        <f>AH7</f>
        <v>55</v>
      </c>
      <c r="AZ7" s="41">
        <f>AP7</f>
        <v>70</v>
      </c>
      <c r="BA7" s="54">
        <f>LARGE(AV7:AY7,1)</f>
        <v>60</v>
      </c>
      <c r="BB7" s="55">
        <f>LARGE(AV7:AY7,2)</f>
        <v>55</v>
      </c>
      <c r="BC7" s="56">
        <f>LARGE(AV7:AY7,3)</f>
        <v>55</v>
      </c>
      <c r="BD7" s="69">
        <f>AP7</f>
        <v>70</v>
      </c>
      <c r="BE7" s="57">
        <f>SUM(BA7:BD7)</f>
        <v>240</v>
      </c>
    </row>
    <row r="8" spans="1:57">
      <c r="A8" s="36">
        <v>3</v>
      </c>
      <c r="B8" s="125" t="s">
        <v>195</v>
      </c>
      <c r="C8" s="32" t="s">
        <v>9</v>
      </c>
      <c r="D8" s="33" t="s">
        <v>18</v>
      </c>
      <c r="E8" s="34">
        <v>2000</v>
      </c>
      <c r="F8" s="34" t="s">
        <v>35</v>
      </c>
      <c r="G8" s="35" t="s">
        <v>173</v>
      </c>
      <c r="H8" s="36">
        <v>4</v>
      </c>
      <c r="I8" s="33">
        <v>926</v>
      </c>
      <c r="J8" s="67">
        <v>48</v>
      </c>
      <c r="K8" s="34">
        <v>175</v>
      </c>
      <c r="L8" s="37">
        <v>1.6552083333333334E-3</v>
      </c>
      <c r="M8" s="38">
        <v>9.4159722222222214E-3</v>
      </c>
      <c r="N8" s="39"/>
      <c r="O8" s="40"/>
      <c r="P8" s="36">
        <v>5</v>
      </c>
      <c r="Q8" s="33">
        <v>904</v>
      </c>
      <c r="R8" s="67">
        <v>46</v>
      </c>
      <c r="S8" s="34">
        <v>159</v>
      </c>
      <c r="T8" s="37">
        <v>1.6498842592592591E-3</v>
      </c>
      <c r="U8" s="38">
        <v>9.4989583333333332E-3</v>
      </c>
      <c r="V8" s="39"/>
      <c r="W8" s="40"/>
      <c r="X8" s="36">
        <v>5</v>
      </c>
      <c r="Y8" s="33">
        <v>885</v>
      </c>
      <c r="Z8" s="67">
        <v>46</v>
      </c>
      <c r="AA8" s="34">
        <v>180</v>
      </c>
      <c r="AB8" s="37">
        <v>1.6694444444444445E-3</v>
      </c>
      <c r="AC8" s="38">
        <v>9.9295138888888888E-3</v>
      </c>
      <c r="AD8" s="39"/>
      <c r="AE8" s="40"/>
      <c r="AF8" s="36">
        <v>1</v>
      </c>
      <c r="AG8" s="33">
        <v>858</v>
      </c>
      <c r="AH8" s="67">
        <v>60</v>
      </c>
      <c r="AI8" s="34">
        <v>166</v>
      </c>
      <c r="AJ8" s="37">
        <v>1.6530092592592592E-3</v>
      </c>
      <c r="AK8" s="38">
        <v>1.0095717592592592E-2</v>
      </c>
      <c r="AL8" s="39"/>
      <c r="AM8" s="40"/>
      <c r="AN8" s="36">
        <v>2</v>
      </c>
      <c r="AO8" s="33">
        <v>955</v>
      </c>
      <c r="AP8" s="33">
        <v>75</v>
      </c>
      <c r="AQ8" s="34">
        <v>194</v>
      </c>
      <c r="AR8" s="37">
        <v>1.6307870370370367E-3</v>
      </c>
      <c r="AS8" s="38">
        <v>9.3561342592592602E-3</v>
      </c>
      <c r="AT8" s="190">
        <v>7.5462962962962973E-4</v>
      </c>
      <c r="AU8" s="196">
        <v>8.6018518518518518E-3</v>
      </c>
      <c r="AV8" s="43">
        <f>J8</f>
        <v>48</v>
      </c>
      <c r="AW8" s="43">
        <f>R8</f>
        <v>46</v>
      </c>
      <c r="AX8" s="43">
        <f>Z8</f>
        <v>46</v>
      </c>
      <c r="AY8" s="43">
        <f>AH8</f>
        <v>60</v>
      </c>
      <c r="AZ8" s="43">
        <f>AP8</f>
        <v>75</v>
      </c>
      <c r="BA8" s="54">
        <f>LARGE(AV8:AY8,1)</f>
        <v>60</v>
      </c>
      <c r="BB8" s="55">
        <f>LARGE(AV8:AY8,2)</f>
        <v>48</v>
      </c>
      <c r="BC8" s="56">
        <f>LARGE(AV8:AY8,3)</f>
        <v>46</v>
      </c>
      <c r="BD8" s="69">
        <f>AP8</f>
        <v>75</v>
      </c>
      <c r="BE8" s="57">
        <f>SUM(BA8:BD8)</f>
        <v>229</v>
      </c>
    </row>
    <row r="9" spans="1:57">
      <c r="A9" s="36">
        <v>4</v>
      </c>
      <c r="B9" s="125" t="s">
        <v>105</v>
      </c>
      <c r="C9" s="32" t="s">
        <v>72</v>
      </c>
      <c r="D9" s="33" t="s">
        <v>18</v>
      </c>
      <c r="E9" s="34">
        <v>2000</v>
      </c>
      <c r="F9" s="34" t="s">
        <v>33</v>
      </c>
      <c r="G9" s="35" t="s">
        <v>174</v>
      </c>
      <c r="H9" s="36">
        <v>3</v>
      </c>
      <c r="I9" s="33">
        <v>930</v>
      </c>
      <c r="J9" s="67">
        <v>51</v>
      </c>
      <c r="K9" s="34">
        <v>200</v>
      </c>
      <c r="L9" s="37">
        <v>1.6385416666666668E-3</v>
      </c>
      <c r="M9" s="38">
        <v>9.693518518518518E-3</v>
      </c>
      <c r="N9" s="39"/>
      <c r="O9" s="40"/>
      <c r="P9" s="36">
        <v>3</v>
      </c>
      <c r="Q9" s="33">
        <v>957</v>
      </c>
      <c r="R9" s="67">
        <v>51</v>
      </c>
      <c r="S9" s="34">
        <v>186</v>
      </c>
      <c r="T9" s="37">
        <v>1.6319444444444445E-3</v>
      </c>
      <c r="U9" s="38">
        <v>9.2270833333333337E-3</v>
      </c>
      <c r="V9" s="39"/>
      <c r="W9" s="40"/>
      <c r="X9" s="36">
        <v>3</v>
      </c>
      <c r="Y9" s="33">
        <v>889</v>
      </c>
      <c r="Z9" s="67">
        <v>51</v>
      </c>
      <c r="AA9" s="34">
        <v>198</v>
      </c>
      <c r="AB9" s="37">
        <v>1.6627314814814814E-3</v>
      </c>
      <c r="AC9" s="38">
        <v>1.0097685185185185E-2</v>
      </c>
      <c r="AD9" s="39"/>
      <c r="AE9" s="40"/>
      <c r="AF9" s="36">
        <v>6</v>
      </c>
      <c r="AG9" s="33">
        <v>464</v>
      </c>
      <c r="AH9" s="67"/>
      <c r="AI9" s="34">
        <v>201</v>
      </c>
      <c r="AJ9" s="37">
        <v>1.6634259259259258E-3</v>
      </c>
      <c r="AK9" s="38" t="s">
        <v>79</v>
      </c>
      <c r="AL9" s="39"/>
      <c r="AM9" s="40"/>
      <c r="AN9" s="36">
        <v>4</v>
      </c>
      <c r="AO9" s="33">
        <v>927</v>
      </c>
      <c r="AP9" s="33">
        <v>66</v>
      </c>
      <c r="AQ9" s="34">
        <v>187</v>
      </c>
      <c r="AR9" s="37">
        <v>1.6325231481481479E-3</v>
      </c>
      <c r="AS9" s="38">
        <v>9.5844907407407406E-3</v>
      </c>
      <c r="AT9" s="190">
        <v>6.041666666666667E-4</v>
      </c>
      <c r="AU9" s="196">
        <v>8.9803240740740746E-3</v>
      </c>
      <c r="AV9" s="41">
        <f>J9</f>
        <v>51</v>
      </c>
      <c r="AW9" s="41">
        <f>R9</f>
        <v>51</v>
      </c>
      <c r="AX9" s="41">
        <f>Z9</f>
        <v>51</v>
      </c>
      <c r="AY9" s="41">
        <f>AH9</f>
        <v>0</v>
      </c>
      <c r="AZ9" s="41">
        <f>AP9</f>
        <v>66</v>
      </c>
      <c r="BA9" s="54">
        <f>LARGE(AV9:AY9,1)</f>
        <v>51</v>
      </c>
      <c r="BB9" s="55">
        <f>LARGE(AV9:AY9,2)</f>
        <v>51</v>
      </c>
      <c r="BC9" s="56">
        <f>LARGE(AV9:AY9,3)</f>
        <v>51</v>
      </c>
      <c r="BD9" s="69">
        <f>AP9</f>
        <v>66</v>
      </c>
      <c r="BE9" s="57">
        <f>SUM(BA9:BD9)</f>
        <v>219</v>
      </c>
    </row>
    <row r="10" spans="1:57">
      <c r="A10" s="36">
        <v>5</v>
      </c>
      <c r="B10" s="125" t="s">
        <v>106</v>
      </c>
      <c r="C10" s="32" t="s">
        <v>72</v>
      </c>
      <c r="D10" s="33" t="s">
        <v>18</v>
      </c>
      <c r="E10" s="34">
        <v>1999</v>
      </c>
      <c r="F10" s="34" t="s">
        <v>33</v>
      </c>
      <c r="G10" s="35" t="s">
        <v>171</v>
      </c>
      <c r="H10" s="36">
        <v>7</v>
      </c>
      <c r="I10" s="33">
        <v>853</v>
      </c>
      <c r="J10" s="67">
        <v>42</v>
      </c>
      <c r="K10" s="34">
        <v>190</v>
      </c>
      <c r="L10" s="37">
        <v>1.7381944444444443E-3</v>
      </c>
      <c r="M10" s="38">
        <v>1.0268171296296296E-2</v>
      </c>
      <c r="N10" s="39"/>
      <c r="O10" s="40"/>
      <c r="P10" s="36">
        <v>2</v>
      </c>
      <c r="Q10" s="33">
        <v>979</v>
      </c>
      <c r="R10" s="67">
        <v>55</v>
      </c>
      <c r="S10" s="34">
        <v>215</v>
      </c>
      <c r="T10" s="37">
        <v>1.6869212962962964E-3</v>
      </c>
      <c r="U10" s="38">
        <v>9.2030092592592597E-3</v>
      </c>
      <c r="V10" s="39"/>
      <c r="W10" s="40"/>
      <c r="X10" s="36">
        <v>4</v>
      </c>
      <c r="Y10" s="33">
        <v>886</v>
      </c>
      <c r="Z10" s="67">
        <v>48</v>
      </c>
      <c r="AA10" s="34">
        <v>186</v>
      </c>
      <c r="AB10" s="37">
        <v>1.7163194444444441E-3</v>
      </c>
      <c r="AC10" s="38">
        <v>9.8895833333333336E-3</v>
      </c>
      <c r="AD10" s="39"/>
      <c r="AE10" s="40"/>
      <c r="AF10" s="36"/>
      <c r="AG10" s="33"/>
      <c r="AH10" s="67"/>
      <c r="AI10" s="34"/>
      <c r="AJ10" s="37"/>
      <c r="AK10" s="38"/>
      <c r="AL10" s="39"/>
      <c r="AM10" s="40"/>
      <c r="AN10" s="36">
        <v>6</v>
      </c>
      <c r="AO10" s="33">
        <v>897</v>
      </c>
      <c r="AP10" s="33">
        <v>60</v>
      </c>
      <c r="AQ10" s="34">
        <v>208</v>
      </c>
      <c r="AR10" s="37">
        <v>1.6956018518518518E-3</v>
      </c>
      <c r="AS10" s="38">
        <v>1.004699074074074E-2</v>
      </c>
      <c r="AT10" s="190">
        <v>8.8425925925925922E-4</v>
      </c>
      <c r="AU10" s="196">
        <v>9.1631944444444443E-3</v>
      </c>
      <c r="AV10" s="41">
        <f>J10</f>
        <v>42</v>
      </c>
      <c r="AW10" s="41">
        <f>R10</f>
        <v>55</v>
      </c>
      <c r="AX10" s="41">
        <f>Z10</f>
        <v>48</v>
      </c>
      <c r="AY10" s="41">
        <f>AH10</f>
        <v>0</v>
      </c>
      <c r="AZ10" s="41">
        <f>AP10</f>
        <v>60</v>
      </c>
      <c r="BA10" s="54">
        <f>LARGE(AV10:AY10,1)</f>
        <v>55</v>
      </c>
      <c r="BB10" s="55">
        <f>LARGE(AV10:AY10,2)</f>
        <v>48</v>
      </c>
      <c r="BC10" s="56">
        <f>LARGE(AV10:AY10,3)</f>
        <v>42</v>
      </c>
      <c r="BD10" s="69">
        <f>AP10</f>
        <v>60</v>
      </c>
      <c r="BE10" s="57">
        <f>SUM(BA10:BD10)</f>
        <v>205</v>
      </c>
    </row>
    <row r="11" spans="1:57">
      <c r="A11" s="36">
        <v>6</v>
      </c>
      <c r="B11" s="125" t="s">
        <v>110</v>
      </c>
      <c r="C11" s="32" t="s">
        <v>72</v>
      </c>
      <c r="D11" s="33" t="s">
        <v>18</v>
      </c>
      <c r="E11" s="34">
        <v>2000</v>
      </c>
      <c r="F11" s="34" t="s">
        <v>33</v>
      </c>
      <c r="G11" s="35" t="s">
        <v>175</v>
      </c>
      <c r="H11" s="36">
        <v>8</v>
      </c>
      <c r="I11" s="33">
        <v>848</v>
      </c>
      <c r="J11" s="67">
        <v>40</v>
      </c>
      <c r="K11" s="34">
        <v>140</v>
      </c>
      <c r="L11" s="37">
        <v>1.624537037037037E-3</v>
      </c>
      <c r="M11" s="38">
        <v>9.9795138888888885E-3</v>
      </c>
      <c r="N11" s="39"/>
      <c r="O11" s="40"/>
      <c r="P11" s="36"/>
      <c r="Q11" s="33"/>
      <c r="R11" s="67"/>
      <c r="S11" s="34"/>
      <c r="T11" s="37"/>
      <c r="U11" s="38"/>
      <c r="V11" s="39"/>
      <c r="W11" s="40"/>
      <c r="X11" s="36">
        <v>6</v>
      </c>
      <c r="Y11" s="33">
        <v>780</v>
      </c>
      <c r="Z11" s="67">
        <v>44</v>
      </c>
      <c r="AA11" s="34">
        <v>156</v>
      </c>
      <c r="AB11" s="37">
        <v>1.6385416666666668E-3</v>
      </c>
      <c r="AC11" s="38">
        <v>1.0923495370370372E-2</v>
      </c>
      <c r="AD11" s="39"/>
      <c r="AE11" s="40"/>
      <c r="AF11" s="36">
        <v>3</v>
      </c>
      <c r="AG11" s="33">
        <v>824</v>
      </c>
      <c r="AH11" s="67">
        <v>51</v>
      </c>
      <c r="AI11" s="34">
        <v>194</v>
      </c>
      <c r="AJ11" s="37">
        <v>1.6314814814814818E-3</v>
      </c>
      <c r="AK11" s="38">
        <v>1.0869212962962962E-2</v>
      </c>
      <c r="AL11" s="39"/>
      <c r="AM11" s="40"/>
      <c r="AN11" s="36">
        <v>8</v>
      </c>
      <c r="AO11" s="33">
        <v>885</v>
      </c>
      <c r="AP11" s="33">
        <v>56</v>
      </c>
      <c r="AQ11" s="34">
        <v>194</v>
      </c>
      <c r="AR11" s="37">
        <v>1.622800925925926E-3</v>
      </c>
      <c r="AS11" s="38">
        <v>1.0174652777777777E-2</v>
      </c>
      <c r="AT11" s="190">
        <v>9.5833333333333328E-4</v>
      </c>
      <c r="AU11" s="196">
        <v>9.2164351851851851E-3</v>
      </c>
      <c r="AV11" s="41">
        <f>J11</f>
        <v>40</v>
      </c>
      <c r="AW11" s="41">
        <f>R11</f>
        <v>0</v>
      </c>
      <c r="AX11" s="41">
        <f>Z11</f>
        <v>44</v>
      </c>
      <c r="AY11" s="41">
        <f>AH11</f>
        <v>51</v>
      </c>
      <c r="AZ11" s="41">
        <f>AP11</f>
        <v>56</v>
      </c>
      <c r="BA11" s="54">
        <f>LARGE(AV11:AY11,1)</f>
        <v>51</v>
      </c>
      <c r="BB11" s="55">
        <f>LARGE(AV11:AY11,2)</f>
        <v>44</v>
      </c>
      <c r="BC11" s="56">
        <f>LARGE(AV11:AY11,3)</f>
        <v>40</v>
      </c>
      <c r="BD11" s="69">
        <f>AP11</f>
        <v>56</v>
      </c>
      <c r="BE11" s="57">
        <f>SUM(BA11:BD11)</f>
        <v>191</v>
      </c>
    </row>
    <row r="12" spans="1:57">
      <c r="A12" s="36">
        <v>7</v>
      </c>
      <c r="B12" s="125" t="s">
        <v>107</v>
      </c>
      <c r="C12" s="32" t="s">
        <v>124</v>
      </c>
      <c r="D12" s="33" t="s">
        <v>18</v>
      </c>
      <c r="E12" s="34">
        <v>2000</v>
      </c>
      <c r="F12" s="34" t="s">
        <v>33</v>
      </c>
      <c r="G12" s="35" t="s">
        <v>176</v>
      </c>
      <c r="H12" s="36">
        <v>11</v>
      </c>
      <c r="I12" s="33">
        <v>826</v>
      </c>
      <c r="J12" s="67">
        <v>37</v>
      </c>
      <c r="K12" s="34">
        <v>170</v>
      </c>
      <c r="L12" s="37">
        <v>1.5839120370370371E-3</v>
      </c>
      <c r="M12" s="38">
        <v>1.066261574074074E-2</v>
      </c>
      <c r="N12" s="39"/>
      <c r="O12" s="40"/>
      <c r="P12" s="36">
        <v>6</v>
      </c>
      <c r="Q12" s="33">
        <v>869</v>
      </c>
      <c r="R12" s="67">
        <v>44</v>
      </c>
      <c r="S12" s="34">
        <v>161</v>
      </c>
      <c r="T12" s="37">
        <v>1.5731481481481482E-3</v>
      </c>
      <c r="U12" s="38">
        <v>1.0089351851851851E-2</v>
      </c>
      <c r="V12" s="39"/>
      <c r="W12" s="40"/>
      <c r="X12" s="36">
        <v>7</v>
      </c>
      <c r="Y12" s="33">
        <v>762</v>
      </c>
      <c r="Z12" s="67">
        <v>42</v>
      </c>
      <c r="AA12" s="34">
        <v>155</v>
      </c>
      <c r="AB12" s="37">
        <v>1.6101851851851852E-3</v>
      </c>
      <c r="AC12" s="38">
        <v>1.1170486111111112E-2</v>
      </c>
      <c r="AD12" s="39"/>
      <c r="AE12" s="40"/>
      <c r="AF12" s="36"/>
      <c r="AG12" s="33"/>
      <c r="AH12" s="67"/>
      <c r="AI12" s="34"/>
      <c r="AJ12" s="37"/>
      <c r="AK12" s="38"/>
      <c r="AL12" s="39"/>
      <c r="AM12" s="40"/>
      <c r="AN12" s="36">
        <v>5</v>
      </c>
      <c r="AO12" s="33">
        <v>912</v>
      </c>
      <c r="AP12" s="33">
        <v>63</v>
      </c>
      <c r="AQ12" s="34">
        <v>229</v>
      </c>
      <c r="AR12" s="37">
        <v>1.5868055555555557E-3</v>
      </c>
      <c r="AS12" s="38">
        <v>1.0344328703703705E-2</v>
      </c>
      <c r="AT12" s="190">
        <v>8.7962962962962962E-4</v>
      </c>
      <c r="AU12" s="196">
        <v>9.4652777777777791E-3</v>
      </c>
      <c r="AV12" s="41">
        <f>J12</f>
        <v>37</v>
      </c>
      <c r="AW12" s="41">
        <f>R12</f>
        <v>44</v>
      </c>
      <c r="AX12" s="41">
        <f>Z12</f>
        <v>42</v>
      </c>
      <c r="AY12" s="41">
        <f>AH12</f>
        <v>0</v>
      </c>
      <c r="AZ12" s="41">
        <f>AP12</f>
        <v>63</v>
      </c>
      <c r="BA12" s="54">
        <f>LARGE(AV12:AY12,1)</f>
        <v>44</v>
      </c>
      <c r="BB12" s="55">
        <f>LARGE(AV12:AY12,2)</f>
        <v>42</v>
      </c>
      <c r="BC12" s="56">
        <f>LARGE(AV12:AY12,3)</f>
        <v>37</v>
      </c>
      <c r="BD12" s="69">
        <f>AP12</f>
        <v>63</v>
      </c>
      <c r="BE12" s="57">
        <f>SUM(BA12:BD12)</f>
        <v>186</v>
      </c>
    </row>
    <row r="13" spans="1:57">
      <c r="A13" s="36">
        <v>8</v>
      </c>
      <c r="B13" s="125" t="s">
        <v>108</v>
      </c>
      <c r="C13" s="32" t="s">
        <v>72</v>
      </c>
      <c r="D13" s="33" t="s">
        <v>18</v>
      </c>
      <c r="E13" s="34">
        <v>2000</v>
      </c>
      <c r="F13" s="34" t="s">
        <v>33</v>
      </c>
      <c r="G13" s="35" t="s">
        <v>183</v>
      </c>
      <c r="H13" s="36">
        <v>13</v>
      </c>
      <c r="I13" s="33">
        <v>793</v>
      </c>
      <c r="J13" s="67">
        <v>35</v>
      </c>
      <c r="K13" s="34">
        <v>175</v>
      </c>
      <c r="L13" s="37">
        <v>1.8214120370370372E-3</v>
      </c>
      <c r="M13" s="38">
        <v>1.0628703703703703E-2</v>
      </c>
      <c r="N13" s="39"/>
      <c r="O13" s="40"/>
      <c r="P13" s="36">
        <v>9</v>
      </c>
      <c r="Q13" s="33">
        <v>827</v>
      </c>
      <c r="R13" s="67">
        <v>39</v>
      </c>
      <c r="S13" s="34">
        <v>146</v>
      </c>
      <c r="T13" s="37">
        <v>1.8004629629629629E-3</v>
      </c>
      <c r="U13" s="38">
        <v>9.9309027777777763E-3</v>
      </c>
      <c r="V13" s="39"/>
      <c r="W13" s="40"/>
      <c r="X13" s="36">
        <v>9</v>
      </c>
      <c r="Y13" s="33">
        <v>675</v>
      </c>
      <c r="Z13" s="67">
        <v>38</v>
      </c>
      <c r="AA13" s="34">
        <v>170</v>
      </c>
      <c r="AB13" s="37">
        <v>1.805902777777778E-3</v>
      </c>
      <c r="AC13" s="38">
        <v>1.1960069444444445E-2</v>
      </c>
      <c r="AD13" s="39"/>
      <c r="AE13" s="40"/>
      <c r="AF13" s="36">
        <v>4</v>
      </c>
      <c r="AG13" s="33">
        <v>647</v>
      </c>
      <c r="AH13" s="67">
        <v>48</v>
      </c>
      <c r="AI13" s="34">
        <v>159</v>
      </c>
      <c r="AJ13" s="37">
        <v>1.7956018518518518E-3</v>
      </c>
      <c r="AK13" s="38">
        <v>1.2184606481481482E-2</v>
      </c>
      <c r="AL13" s="39"/>
      <c r="AM13" s="40"/>
      <c r="AN13" s="36">
        <v>9</v>
      </c>
      <c r="AO13" s="33">
        <v>799</v>
      </c>
      <c r="AP13" s="33">
        <v>54</v>
      </c>
      <c r="AQ13" s="34">
        <v>208</v>
      </c>
      <c r="AR13" s="37">
        <v>1.8193287037037034E-3</v>
      </c>
      <c r="AS13" s="38">
        <v>1.0940277777777778E-2</v>
      </c>
      <c r="AT13" s="190">
        <v>1.0254629629629628E-3</v>
      </c>
      <c r="AU13" s="196">
        <v>9.914351851851853E-3</v>
      </c>
      <c r="AV13" s="41">
        <f>J13</f>
        <v>35</v>
      </c>
      <c r="AW13" s="41">
        <f>R13</f>
        <v>39</v>
      </c>
      <c r="AX13" s="41">
        <f>Z13</f>
        <v>38</v>
      </c>
      <c r="AY13" s="41">
        <f>AH13</f>
        <v>48</v>
      </c>
      <c r="AZ13" s="41">
        <f>AP13</f>
        <v>54</v>
      </c>
      <c r="BA13" s="54">
        <f>LARGE(AV13:AY13,1)</f>
        <v>48</v>
      </c>
      <c r="BB13" s="55">
        <f>LARGE(AV13:AY13,2)</f>
        <v>39</v>
      </c>
      <c r="BC13" s="56">
        <f>LARGE(AV13:AY13,3)</f>
        <v>38</v>
      </c>
      <c r="BD13" s="69">
        <f>AP13</f>
        <v>54</v>
      </c>
      <c r="BE13" s="57">
        <f>SUM(BA13:BD13)</f>
        <v>179</v>
      </c>
    </row>
    <row r="14" spans="1:57">
      <c r="A14" s="36">
        <v>9</v>
      </c>
      <c r="B14" s="125" t="s">
        <v>77</v>
      </c>
      <c r="C14" s="32" t="s">
        <v>76</v>
      </c>
      <c r="D14" s="33" t="s">
        <v>18</v>
      </c>
      <c r="E14" s="34">
        <v>2001</v>
      </c>
      <c r="F14" s="34" t="s">
        <v>33</v>
      </c>
      <c r="G14" s="35" t="s">
        <v>180</v>
      </c>
      <c r="H14" s="36">
        <v>9</v>
      </c>
      <c r="I14" s="33">
        <v>848</v>
      </c>
      <c r="J14" s="67">
        <v>39</v>
      </c>
      <c r="K14" s="34">
        <v>190</v>
      </c>
      <c r="L14" s="37">
        <v>1.6704861111111111E-3</v>
      </c>
      <c r="M14" s="38">
        <v>1.0467592592592593E-2</v>
      </c>
      <c r="N14" s="39"/>
      <c r="O14" s="40"/>
      <c r="P14" s="36"/>
      <c r="Q14" s="33"/>
      <c r="R14" s="67"/>
      <c r="S14" s="34"/>
      <c r="T14" s="37"/>
      <c r="U14" s="38"/>
      <c r="V14" s="39"/>
      <c r="W14" s="40"/>
      <c r="X14" s="36"/>
      <c r="Y14" s="33"/>
      <c r="Z14" s="67"/>
      <c r="AA14" s="34"/>
      <c r="AB14" s="37"/>
      <c r="AC14" s="38"/>
      <c r="AD14" s="39"/>
      <c r="AE14" s="40"/>
      <c r="AF14" s="36"/>
      <c r="AG14" s="33"/>
      <c r="AH14" s="67"/>
      <c r="AI14" s="34"/>
      <c r="AJ14" s="37"/>
      <c r="AK14" s="38"/>
      <c r="AL14" s="39"/>
      <c r="AM14" s="40"/>
      <c r="AN14" s="36">
        <v>7</v>
      </c>
      <c r="AO14" s="33">
        <v>894</v>
      </c>
      <c r="AP14" s="33">
        <v>58</v>
      </c>
      <c r="AQ14" s="34">
        <v>215</v>
      </c>
      <c r="AR14" s="37">
        <v>1.6687500000000001E-3</v>
      </c>
      <c r="AS14" s="38">
        <v>1.0174652777777777E-2</v>
      </c>
      <c r="AT14" s="190">
        <v>1.5277777777777779E-3</v>
      </c>
      <c r="AU14" s="196">
        <v>8.6990740740740743E-3</v>
      </c>
      <c r="AV14" s="41">
        <f>J14</f>
        <v>39</v>
      </c>
      <c r="AW14" s="41">
        <f>R14</f>
        <v>0</v>
      </c>
      <c r="AX14" s="41">
        <f>Z14</f>
        <v>0</v>
      </c>
      <c r="AY14" s="41">
        <f>AH14</f>
        <v>0</v>
      </c>
      <c r="AZ14" s="41">
        <f>AP14</f>
        <v>58</v>
      </c>
      <c r="BA14" s="54">
        <f>LARGE(AV14:AY14,1)</f>
        <v>39</v>
      </c>
      <c r="BB14" s="55">
        <f>LARGE(AV14:AY14,2)</f>
        <v>0</v>
      </c>
      <c r="BC14" s="56">
        <f>LARGE(AV14:AY14,3)</f>
        <v>0</v>
      </c>
      <c r="BD14" s="69">
        <f>AP14</f>
        <v>58</v>
      </c>
      <c r="BE14" s="57">
        <f>SUM(BA14:BD14)</f>
        <v>97</v>
      </c>
    </row>
    <row r="15" spans="1:57">
      <c r="A15" s="36">
        <v>10</v>
      </c>
      <c r="B15" s="125" t="s">
        <v>109</v>
      </c>
      <c r="C15" s="32" t="s">
        <v>57</v>
      </c>
      <c r="D15" s="33" t="s">
        <v>18</v>
      </c>
      <c r="E15" s="34">
        <v>2001</v>
      </c>
      <c r="F15" s="34" t="s">
        <v>38</v>
      </c>
      <c r="G15" s="35" t="s">
        <v>177</v>
      </c>
      <c r="H15" s="36">
        <v>6</v>
      </c>
      <c r="I15" s="33">
        <v>870</v>
      </c>
      <c r="J15" s="67">
        <v>44</v>
      </c>
      <c r="K15" s="34">
        <v>190</v>
      </c>
      <c r="L15" s="37">
        <v>1.6552083333333334E-3</v>
      </c>
      <c r="M15" s="38">
        <v>1.0237731481481481E-2</v>
      </c>
      <c r="N15" s="39"/>
      <c r="O15" s="40"/>
      <c r="P15" s="36">
        <v>7</v>
      </c>
      <c r="Q15" s="33">
        <v>851</v>
      </c>
      <c r="R15" s="67">
        <v>42</v>
      </c>
      <c r="S15" s="34">
        <v>167</v>
      </c>
      <c r="T15" s="37">
        <v>1.6320601851851852E-3</v>
      </c>
      <c r="U15" s="38">
        <v>1.0242939814814814E-2</v>
      </c>
      <c r="V15" s="39"/>
      <c r="W15" s="40"/>
      <c r="X15" s="36"/>
      <c r="Y15" s="33"/>
      <c r="Z15" s="67"/>
      <c r="AA15" s="34"/>
      <c r="AB15" s="37"/>
      <c r="AC15" s="38"/>
      <c r="AD15" s="39"/>
      <c r="AE15" s="40"/>
      <c r="AF15" s="36"/>
      <c r="AG15" s="33"/>
      <c r="AH15" s="67"/>
      <c r="AI15" s="34"/>
      <c r="AJ15" s="37"/>
      <c r="AK15" s="38"/>
      <c r="AL15" s="39"/>
      <c r="AM15" s="40"/>
      <c r="AN15" s="36"/>
      <c r="AO15" s="33"/>
      <c r="AP15" s="33"/>
      <c r="AQ15" s="34"/>
      <c r="AR15" s="37"/>
      <c r="AS15" s="38"/>
      <c r="AT15" s="190"/>
      <c r="AU15" s="196"/>
      <c r="AV15" s="41">
        <f>J15</f>
        <v>44</v>
      </c>
      <c r="AW15" s="41">
        <f>R15</f>
        <v>42</v>
      </c>
      <c r="AX15" s="41">
        <f>Z15</f>
        <v>0</v>
      </c>
      <c r="AY15" s="41">
        <f>AH15</f>
        <v>0</v>
      </c>
      <c r="AZ15" s="41">
        <f>AP15</f>
        <v>0</v>
      </c>
      <c r="BA15" s="54">
        <f>LARGE(AV15:AY15,1)</f>
        <v>44</v>
      </c>
      <c r="BB15" s="55">
        <f>LARGE(AV15:AY15,2)</f>
        <v>42</v>
      </c>
      <c r="BC15" s="56">
        <f>LARGE(AV15:AY15,3)</f>
        <v>0</v>
      </c>
      <c r="BD15" s="69">
        <f>AP15</f>
        <v>0</v>
      </c>
      <c r="BE15" s="57">
        <f>SUM(BA15:BD15)</f>
        <v>86</v>
      </c>
    </row>
    <row r="16" spans="1:57">
      <c r="A16" s="36">
        <v>11</v>
      </c>
      <c r="B16" s="125" t="s">
        <v>60</v>
      </c>
      <c r="C16" s="32" t="s">
        <v>72</v>
      </c>
      <c r="D16" s="33" t="s">
        <v>18</v>
      </c>
      <c r="E16" s="34">
        <v>2001</v>
      </c>
      <c r="F16" s="34" t="s">
        <v>33</v>
      </c>
      <c r="G16" s="35" t="s">
        <v>178</v>
      </c>
      <c r="H16" s="36">
        <v>5</v>
      </c>
      <c r="I16" s="33">
        <v>872</v>
      </c>
      <c r="J16" s="67">
        <v>46</v>
      </c>
      <c r="K16" s="34">
        <v>175</v>
      </c>
      <c r="L16" s="37">
        <v>1.6962962962962964E-3</v>
      </c>
      <c r="M16" s="38">
        <v>9.9559027777777788E-3</v>
      </c>
      <c r="N16" s="39"/>
      <c r="O16" s="40"/>
      <c r="P16" s="36">
        <v>8</v>
      </c>
      <c r="Q16" s="33">
        <v>834</v>
      </c>
      <c r="R16" s="67">
        <v>40</v>
      </c>
      <c r="S16" s="34">
        <v>152</v>
      </c>
      <c r="T16" s="37">
        <v>1.6695601851851854E-3</v>
      </c>
      <c r="U16" s="38">
        <v>1.0188541666666667E-2</v>
      </c>
      <c r="V16" s="39"/>
      <c r="W16" s="40"/>
      <c r="X16" s="36"/>
      <c r="Y16" s="33"/>
      <c r="Z16" s="67"/>
      <c r="AA16" s="34"/>
      <c r="AB16" s="37"/>
      <c r="AC16" s="38"/>
      <c r="AD16" s="39"/>
      <c r="AE16" s="40"/>
      <c r="AF16" s="36"/>
      <c r="AG16" s="33"/>
      <c r="AH16" s="67"/>
      <c r="AI16" s="34"/>
      <c r="AJ16" s="37"/>
      <c r="AK16" s="38"/>
      <c r="AL16" s="39"/>
      <c r="AM16" s="40"/>
      <c r="AN16" s="36"/>
      <c r="AO16" s="33"/>
      <c r="AP16" s="33"/>
      <c r="AQ16" s="34"/>
      <c r="AR16" s="37"/>
      <c r="AS16" s="38"/>
      <c r="AT16" s="190"/>
      <c r="AU16" s="196"/>
      <c r="AV16" s="41">
        <f>J16</f>
        <v>46</v>
      </c>
      <c r="AW16" s="41">
        <f>R16</f>
        <v>40</v>
      </c>
      <c r="AX16" s="41">
        <f>Z16</f>
        <v>0</v>
      </c>
      <c r="AY16" s="41">
        <f>AH16</f>
        <v>0</v>
      </c>
      <c r="AZ16" s="41">
        <f>AP16</f>
        <v>0</v>
      </c>
      <c r="BA16" s="54">
        <f>LARGE(AV16:AY16,1)</f>
        <v>46</v>
      </c>
      <c r="BB16" s="55">
        <f>LARGE(AV16:AY16,2)</f>
        <v>40</v>
      </c>
      <c r="BC16" s="56">
        <f>LARGE(AV16:AY16,3)</f>
        <v>0</v>
      </c>
      <c r="BD16" s="69">
        <f>AP16</f>
        <v>0</v>
      </c>
      <c r="BE16" s="57">
        <f>SUM(BA16:BD16)</f>
        <v>86</v>
      </c>
    </row>
    <row r="17" spans="1:57">
      <c r="A17" s="36">
        <v>12</v>
      </c>
      <c r="B17" s="125" t="s">
        <v>185</v>
      </c>
      <c r="C17" s="32" t="s">
        <v>124</v>
      </c>
      <c r="D17" s="33" t="s">
        <v>18</v>
      </c>
      <c r="E17" s="34">
        <v>2000</v>
      </c>
      <c r="F17" s="34" t="s">
        <v>33</v>
      </c>
      <c r="G17" s="35" t="s">
        <v>186</v>
      </c>
      <c r="H17" s="36">
        <v>15</v>
      </c>
      <c r="I17" s="33">
        <v>763</v>
      </c>
      <c r="J17" s="67">
        <v>33</v>
      </c>
      <c r="K17" s="34">
        <v>125</v>
      </c>
      <c r="L17" s="37">
        <v>1.6310185185185184E-3</v>
      </c>
      <c r="M17" s="38">
        <v>1.0780208333333333E-2</v>
      </c>
      <c r="N17" s="39"/>
      <c r="O17" s="40"/>
      <c r="P17" s="36">
        <v>10</v>
      </c>
      <c r="Q17" s="33">
        <v>803</v>
      </c>
      <c r="R17" s="67"/>
      <c r="S17" s="34">
        <v>152</v>
      </c>
      <c r="T17" s="37">
        <v>1.6453703703703706E-3</v>
      </c>
      <c r="U17" s="71" t="s">
        <v>79</v>
      </c>
      <c r="V17" s="39"/>
      <c r="W17" s="40"/>
      <c r="X17" s="36"/>
      <c r="Y17" s="33"/>
      <c r="Z17" s="67"/>
      <c r="AA17" s="34"/>
      <c r="AB17" s="37"/>
      <c r="AC17" s="38"/>
      <c r="AD17" s="39"/>
      <c r="AE17" s="40"/>
      <c r="AF17" s="36"/>
      <c r="AG17" s="33"/>
      <c r="AH17" s="67"/>
      <c r="AI17" s="34"/>
      <c r="AJ17" s="37"/>
      <c r="AK17" s="38"/>
      <c r="AL17" s="39"/>
      <c r="AM17" s="40"/>
      <c r="AN17" s="36">
        <v>10</v>
      </c>
      <c r="AO17" s="33">
        <v>652</v>
      </c>
      <c r="AP17" s="33">
        <v>52</v>
      </c>
      <c r="AQ17" s="34">
        <v>145</v>
      </c>
      <c r="AR17" s="37">
        <v>1.7068287037037037E-3</v>
      </c>
      <c r="AS17" s="38">
        <v>1.2151041666666666E-2</v>
      </c>
      <c r="AT17" s="190">
        <v>1.3634259259259259E-3</v>
      </c>
      <c r="AU17" s="196">
        <v>1.0788194444444446E-2</v>
      </c>
      <c r="AV17" s="41">
        <f>J17</f>
        <v>33</v>
      </c>
      <c r="AW17" s="41">
        <f>R17</f>
        <v>0</v>
      </c>
      <c r="AX17" s="41">
        <f>Z17</f>
        <v>0</v>
      </c>
      <c r="AY17" s="41">
        <f>AH17</f>
        <v>0</v>
      </c>
      <c r="AZ17" s="41">
        <f>AP17</f>
        <v>52</v>
      </c>
      <c r="BA17" s="54">
        <f>LARGE(AV17:AY17,1)</f>
        <v>33</v>
      </c>
      <c r="BB17" s="55">
        <f>LARGE(AV17:AY17,2)</f>
        <v>0</v>
      </c>
      <c r="BC17" s="56">
        <f>LARGE(AV17:AY17,3)</f>
        <v>0</v>
      </c>
      <c r="BD17" s="69">
        <f>AP17</f>
        <v>52</v>
      </c>
      <c r="BE17" s="57">
        <f>SUM(BA17:BD17)</f>
        <v>85</v>
      </c>
    </row>
    <row r="18" spans="1:57">
      <c r="A18" s="36">
        <v>13</v>
      </c>
      <c r="B18" s="125" t="s">
        <v>69</v>
      </c>
      <c r="C18" s="32" t="s">
        <v>75</v>
      </c>
      <c r="D18" s="33" t="s">
        <v>18</v>
      </c>
      <c r="E18" s="34">
        <v>2002</v>
      </c>
      <c r="F18" s="34" t="s">
        <v>34</v>
      </c>
      <c r="G18" s="35" t="s">
        <v>179</v>
      </c>
      <c r="H18" s="36"/>
      <c r="I18" s="33"/>
      <c r="J18" s="67"/>
      <c r="K18" s="34"/>
      <c r="L18" s="37"/>
      <c r="M18" s="38"/>
      <c r="N18" s="39"/>
      <c r="O18" s="40"/>
      <c r="P18" s="36"/>
      <c r="Q18" s="33"/>
      <c r="R18" s="67"/>
      <c r="S18" s="34"/>
      <c r="T18" s="37"/>
      <c r="U18" s="38"/>
      <c r="V18" s="39"/>
      <c r="W18" s="40"/>
      <c r="X18" s="36">
        <v>8</v>
      </c>
      <c r="Y18" s="33">
        <v>760</v>
      </c>
      <c r="Z18" s="67">
        <v>40</v>
      </c>
      <c r="AA18" s="34">
        <v>174</v>
      </c>
      <c r="AB18" s="37">
        <v>1.6594907407407409E-3</v>
      </c>
      <c r="AC18" s="38">
        <v>1.1324768518518519E-2</v>
      </c>
      <c r="AD18" s="39"/>
      <c r="AE18" s="40"/>
      <c r="AF18" s="36"/>
      <c r="AG18" s="33"/>
      <c r="AH18" s="67"/>
      <c r="AI18" s="34"/>
      <c r="AJ18" s="37"/>
      <c r="AK18" s="38"/>
      <c r="AL18" s="39"/>
      <c r="AM18" s="40"/>
      <c r="AN18" s="36"/>
      <c r="AO18" s="33"/>
      <c r="AP18" s="33"/>
      <c r="AQ18" s="34"/>
      <c r="AR18" s="37"/>
      <c r="AS18" s="38"/>
      <c r="AT18" s="190"/>
      <c r="AU18" s="196"/>
      <c r="AV18" s="44">
        <f>J18</f>
        <v>0</v>
      </c>
      <c r="AW18" s="44">
        <f>R18</f>
        <v>0</v>
      </c>
      <c r="AX18" s="44">
        <f>Z18</f>
        <v>40</v>
      </c>
      <c r="AY18" s="44">
        <f>AH18</f>
        <v>0</v>
      </c>
      <c r="AZ18" s="44">
        <f>AP18</f>
        <v>0</v>
      </c>
      <c r="BA18" s="54">
        <f>LARGE(AV18:AY18,1)</f>
        <v>40</v>
      </c>
      <c r="BB18" s="55">
        <f>LARGE(AV18:AY18,2)</f>
        <v>0</v>
      </c>
      <c r="BC18" s="56">
        <f>LARGE(AV18:AY18,3)</f>
        <v>0</v>
      </c>
      <c r="BD18" s="69">
        <f>AP18</f>
        <v>0</v>
      </c>
      <c r="BE18" s="57">
        <f>SUM(BA18:BD18)</f>
        <v>40</v>
      </c>
    </row>
    <row r="19" spans="1:57">
      <c r="A19" s="36">
        <v>14</v>
      </c>
      <c r="B19" s="125" t="s">
        <v>111</v>
      </c>
      <c r="C19" s="32" t="s">
        <v>9</v>
      </c>
      <c r="D19" s="33" t="s">
        <v>18</v>
      </c>
      <c r="E19" s="34">
        <v>2001</v>
      </c>
      <c r="F19" s="34" t="s">
        <v>35</v>
      </c>
      <c r="G19" s="35" t="s">
        <v>181</v>
      </c>
      <c r="H19" s="36">
        <v>10</v>
      </c>
      <c r="I19" s="33">
        <v>835</v>
      </c>
      <c r="J19" s="67">
        <v>38</v>
      </c>
      <c r="K19" s="34">
        <v>165</v>
      </c>
      <c r="L19" s="37">
        <v>1.7956018518518518E-3</v>
      </c>
      <c r="M19" s="38">
        <v>1.007037037037037E-2</v>
      </c>
      <c r="N19" s="39"/>
      <c r="O19" s="40"/>
      <c r="P19" s="36"/>
      <c r="Q19" s="33"/>
      <c r="R19" s="67"/>
      <c r="S19" s="34"/>
      <c r="T19" s="37"/>
      <c r="U19" s="38"/>
      <c r="V19" s="39"/>
      <c r="W19" s="40"/>
      <c r="X19" s="36"/>
      <c r="Y19" s="33"/>
      <c r="Z19" s="67"/>
      <c r="AA19" s="34"/>
      <c r="AB19" s="37"/>
      <c r="AC19" s="38"/>
      <c r="AD19" s="39"/>
      <c r="AE19" s="40"/>
      <c r="AF19" s="36"/>
      <c r="AG19" s="33"/>
      <c r="AH19" s="67"/>
      <c r="AI19" s="34"/>
      <c r="AJ19" s="37"/>
      <c r="AK19" s="38"/>
      <c r="AL19" s="39"/>
      <c r="AM19" s="40"/>
      <c r="AN19" s="36"/>
      <c r="AO19" s="33"/>
      <c r="AP19" s="33"/>
      <c r="AQ19" s="34"/>
      <c r="AR19" s="37"/>
      <c r="AS19" s="38"/>
      <c r="AT19" s="190"/>
      <c r="AU19" s="196"/>
      <c r="AV19" s="41">
        <f>J19</f>
        <v>38</v>
      </c>
      <c r="AW19" s="41">
        <f>R19</f>
        <v>0</v>
      </c>
      <c r="AX19" s="41">
        <f>Z19</f>
        <v>0</v>
      </c>
      <c r="AY19" s="41">
        <f>AH19</f>
        <v>0</v>
      </c>
      <c r="AZ19" s="41">
        <f>AP19</f>
        <v>0</v>
      </c>
      <c r="BA19" s="54">
        <f>LARGE(AV19:AY19,1)</f>
        <v>38</v>
      </c>
      <c r="BB19" s="55">
        <f>LARGE(AV19:AY19,2)</f>
        <v>0</v>
      </c>
      <c r="BC19" s="56">
        <f>LARGE(AV19:AY19,3)</f>
        <v>0</v>
      </c>
      <c r="BD19" s="69">
        <f>AP19</f>
        <v>0</v>
      </c>
      <c r="BE19" s="57">
        <f>SUM(BA19:BD19)</f>
        <v>38</v>
      </c>
    </row>
    <row r="20" spans="1:57">
      <c r="A20" s="36">
        <v>15</v>
      </c>
      <c r="B20" s="125" t="s">
        <v>112</v>
      </c>
      <c r="C20" s="32" t="s">
        <v>9</v>
      </c>
      <c r="D20" s="33" t="s">
        <v>18</v>
      </c>
      <c r="E20" s="34">
        <v>2003</v>
      </c>
      <c r="F20" s="34" t="s">
        <v>35</v>
      </c>
      <c r="G20" s="35" t="s">
        <v>184</v>
      </c>
      <c r="H20" s="36">
        <v>12</v>
      </c>
      <c r="I20" s="33">
        <v>814</v>
      </c>
      <c r="J20" s="67">
        <v>36</v>
      </c>
      <c r="K20" s="34">
        <v>145</v>
      </c>
      <c r="L20" s="37">
        <v>1.8697916666666665E-3</v>
      </c>
      <c r="M20" s="38">
        <v>9.9349537037037045E-3</v>
      </c>
      <c r="N20" s="39"/>
      <c r="O20" s="40"/>
      <c r="P20" s="36"/>
      <c r="Q20" s="33"/>
      <c r="R20" s="67"/>
      <c r="S20" s="34"/>
      <c r="T20" s="37"/>
      <c r="U20" s="38"/>
      <c r="V20" s="39"/>
      <c r="W20" s="40"/>
      <c r="X20" s="36"/>
      <c r="Y20" s="33"/>
      <c r="Z20" s="67"/>
      <c r="AA20" s="34"/>
      <c r="AB20" s="37"/>
      <c r="AC20" s="38"/>
      <c r="AD20" s="39"/>
      <c r="AE20" s="40"/>
      <c r="AF20" s="36"/>
      <c r="AG20" s="33"/>
      <c r="AH20" s="67"/>
      <c r="AI20" s="34"/>
      <c r="AJ20" s="37"/>
      <c r="AK20" s="38"/>
      <c r="AL20" s="39"/>
      <c r="AM20" s="40"/>
      <c r="AN20" s="36"/>
      <c r="AO20" s="33"/>
      <c r="AP20" s="33"/>
      <c r="AQ20" s="34"/>
      <c r="AR20" s="37"/>
      <c r="AS20" s="38"/>
      <c r="AT20" s="190"/>
      <c r="AU20" s="196"/>
      <c r="AV20" s="41">
        <f>J20</f>
        <v>36</v>
      </c>
      <c r="AW20" s="41">
        <f>R20</f>
        <v>0</v>
      </c>
      <c r="AX20" s="41">
        <f>Z20</f>
        <v>0</v>
      </c>
      <c r="AY20" s="41">
        <f>AH20</f>
        <v>0</v>
      </c>
      <c r="AZ20" s="41">
        <f>AP20</f>
        <v>0</v>
      </c>
      <c r="BA20" s="54">
        <f>LARGE(AV20:AY20,1)</f>
        <v>36</v>
      </c>
      <c r="BB20" s="55">
        <f>LARGE(AV20:AY20,2)</f>
        <v>0</v>
      </c>
      <c r="BC20" s="56">
        <f>LARGE(AV20:AY20,3)</f>
        <v>0</v>
      </c>
      <c r="BD20" s="69">
        <f>AP20</f>
        <v>0</v>
      </c>
      <c r="BE20" s="57">
        <f>SUM(BA20:BD20)</f>
        <v>36</v>
      </c>
    </row>
    <row r="21" spans="1:57">
      <c r="A21" s="36">
        <v>16</v>
      </c>
      <c r="B21" s="125" t="s">
        <v>68</v>
      </c>
      <c r="C21" s="32" t="s">
        <v>72</v>
      </c>
      <c r="D21" s="33" t="s">
        <v>18</v>
      </c>
      <c r="E21" s="34">
        <v>2002</v>
      </c>
      <c r="F21" s="34" t="s">
        <v>33</v>
      </c>
      <c r="G21" s="35" t="s">
        <v>182</v>
      </c>
      <c r="H21" s="36">
        <v>14</v>
      </c>
      <c r="I21" s="33">
        <v>785</v>
      </c>
      <c r="J21" s="67">
        <v>34</v>
      </c>
      <c r="K21" s="34">
        <v>145</v>
      </c>
      <c r="L21" s="37">
        <v>1.7409722222222221E-3</v>
      </c>
      <c r="M21" s="38">
        <v>1.0534027777777779E-2</v>
      </c>
      <c r="N21" s="39"/>
      <c r="O21" s="40"/>
      <c r="P21" s="36"/>
      <c r="Q21" s="33"/>
      <c r="R21" s="67"/>
      <c r="S21" s="34"/>
      <c r="T21" s="37"/>
      <c r="U21" s="38"/>
      <c r="V21" s="39"/>
      <c r="W21" s="40"/>
      <c r="X21" s="36"/>
      <c r="Y21" s="33"/>
      <c r="Z21" s="67"/>
      <c r="AA21" s="34"/>
      <c r="AB21" s="37"/>
      <c r="AC21" s="38"/>
      <c r="AD21" s="39"/>
      <c r="AE21" s="40"/>
      <c r="AF21" s="36"/>
      <c r="AG21" s="33"/>
      <c r="AH21" s="67"/>
      <c r="AI21" s="34"/>
      <c r="AJ21" s="37"/>
      <c r="AK21" s="38"/>
      <c r="AL21" s="39"/>
      <c r="AM21" s="40"/>
      <c r="AN21" s="36"/>
      <c r="AO21" s="33"/>
      <c r="AP21" s="33"/>
      <c r="AQ21" s="34"/>
      <c r="AR21" s="37"/>
      <c r="AS21" s="38"/>
      <c r="AT21" s="190"/>
      <c r="AU21" s="196"/>
      <c r="AV21" s="41">
        <f>J21</f>
        <v>34</v>
      </c>
      <c r="AW21" s="41">
        <f>R21</f>
        <v>0</v>
      </c>
      <c r="AX21" s="41">
        <f>Z21</f>
        <v>0</v>
      </c>
      <c r="AY21" s="41">
        <f>AH21</f>
        <v>0</v>
      </c>
      <c r="AZ21" s="41">
        <f>AP21</f>
        <v>0</v>
      </c>
      <c r="BA21" s="54">
        <f>LARGE(AV21:AY21,1)</f>
        <v>34</v>
      </c>
      <c r="BB21" s="55">
        <f>LARGE(AV21:AY21,2)</f>
        <v>0</v>
      </c>
      <c r="BC21" s="56">
        <f>LARGE(AV21:AY21,3)</f>
        <v>0</v>
      </c>
      <c r="BD21" s="69">
        <f>AP21</f>
        <v>0</v>
      </c>
      <c r="BE21" s="57">
        <f>SUM(BA21:BD21)</f>
        <v>34</v>
      </c>
    </row>
    <row r="22" spans="1:57" ht="13.5" thickBot="1">
      <c r="A22" s="36">
        <v>17</v>
      </c>
      <c r="B22" s="126" t="s">
        <v>70</v>
      </c>
      <c r="C22" s="76" t="s">
        <v>9</v>
      </c>
      <c r="D22" s="77" t="s">
        <v>18</v>
      </c>
      <c r="E22" s="78">
        <v>2002</v>
      </c>
      <c r="F22" s="78" t="s">
        <v>35</v>
      </c>
      <c r="G22" s="79" t="s">
        <v>187</v>
      </c>
      <c r="H22" s="75">
        <v>16</v>
      </c>
      <c r="I22" s="77">
        <v>734</v>
      </c>
      <c r="J22" s="80">
        <v>32</v>
      </c>
      <c r="K22" s="78">
        <v>160</v>
      </c>
      <c r="L22" s="82">
        <v>1.8356481481481481E-3</v>
      </c>
      <c r="M22" s="83">
        <v>1.1108796296296295E-2</v>
      </c>
      <c r="N22" s="118"/>
      <c r="O22" s="85"/>
      <c r="P22" s="75"/>
      <c r="Q22" s="77"/>
      <c r="R22" s="80"/>
      <c r="S22" s="78"/>
      <c r="T22" s="82"/>
      <c r="U22" s="83"/>
      <c r="V22" s="118"/>
      <c r="W22" s="85"/>
      <c r="X22" s="75"/>
      <c r="Y22" s="77"/>
      <c r="Z22" s="80"/>
      <c r="AA22" s="78"/>
      <c r="AB22" s="82"/>
      <c r="AC22" s="83"/>
      <c r="AD22" s="118"/>
      <c r="AE22" s="85"/>
      <c r="AF22" s="75"/>
      <c r="AG22" s="77"/>
      <c r="AH22" s="80"/>
      <c r="AI22" s="78"/>
      <c r="AJ22" s="82"/>
      <c r="AK22" s="83"/>
      <c r="AL22" s="118"/>
      <c r="AM22" s="85"/>
      <c r="AN22" s="75"/>
      <c r="AO22" s="77"/>
      <c r="AP22" s="77"/>
      <c r="AQ22" s="78"/>
      <c r="AR22" s="82"/>
      <c r="AS22" s="83"/>
      <c r="AT22" s="191"/>
      <c r="AU22" s="197"/>
      <c r="AV22" s="119">
        <f>J22</f>
        <v>32</v>
      </c>
      <c r="AW22" s="119">
        <f>R22</f>
        <v>0</v>
      </c>
      <c r="AX22" s="119">
        <f>Z22</f>
        <v>0</v>
      </c>
      <c r="AY22" s="119">
        <f>AH22</f>
        <v>0</v>
      </c>
      <c r="AZ22" s="119">
        <f>AP22</f>
        <v>0</v>
      </c>
      <c r="BA22" s="88">
        <f>LARGE(AV22:AY22,1)</f>
        <v>32</v>
      </c>
      <c r="BB22" s="89">
        <f>LARGE(AV22:AY22,2)</f>
        <v>0</v>
      </c>
      <c r="BC22" s="90">
        <f>LARGE(AV22:AY22,3)</f>
        <v>0</v>
      </c>
      <c r="BD22" s="91">
        <f>AP22</f>
        <v>0</v>
      </c>
      <c r="BE22" s="92">
        <f>SUM(BA22:BD22)</f>
        <v>32</v>
      </c>
    </row>
    <row r="23" spans="1:57" ht="13.5" thickBot="1">
      <c r="A23" s="93"/>
      <c r="B23" s="127"/>
      <c r="C23" s="94"/>
      <c r="D23" s="95"/>
      <c r="E23" s="96"/>
      <c r="F23" s="96"/>
      <c r="G23" s="97"/>
      <c r="H23" s="98"/>
      <c r="I23" s="95"/>
      <c r="J23" s="99"/>
      <c r="K23" s="96"/>
      <c r="L23" s="101"/>
      <c r="M23" s="102"/>
      <c r="N23" s="120"/>
      <c r="O23" s="104"/>
      <c r="P23" s="98"/>
      <c r="Q23" s="95"/>
      <c r="R23" s="99"/>
      <c r="S23" s="96"/>
      <c r="T23" s="101"/>
      <c r="U23" s="102"/>
      <c r="V23" s="120"/>
      <c r="W23" s="104"/>
      <c r="X23" s="98"/>
      <c r="Y23" s="95"/>
      <c r="Z23" s="99"/>
      <c r="AA23" s="96"/>
      <c r="AB23" s="101"/>
      <c r="AC23" s="102"/>
      <c r="AD23" s="120"/>
      <c r="AE23" s="104"/>
      <c r="AF23" s="98"/>
      <c r="AG23" s="95"/>
      <c r="AH23" s="99"/>
      <c r="AI23" s="96"/>
      <c r="AJ23" s="101"/>
      <c r="AK23" s="102"/>
      <c r="AL23" s="120"/>
      <c r="AM23" s="104"/>
      <c r="AN23" s="98"/>
      <c r="AO23" s="95"/>
      <c r="AP23" s="95"/>
      <c r="AQ23" s="96"/>
      <c r="AR23" s="101"/>
      <c r="AS23" s="102"/>
      <c r="AT23" s="192"/>
      <c r="AU23" s="198"/>
      <c r="AV23" s="43"/>
      <c r="AW23" s="43"/>
      <c r="AX23" s="43"/>
      <c r="AY23" s="43"/>
      <c r="AZ23" s="43"/>
      <c r="BA23" s="106"/>
      <c r="BB23" s="107"/>
      <c r="BC23" s="108"/>
      <c r="BD23" s="109"/>
      <c r="BE23" s="110"/>
    </row>
    <row r="24" spans="1:57">
      <c r="A24" s="26">
        <v>18</v>
      </c>
      <c r="B24" s="124" t="s">
        <v>26</v>
      </c>
      <c r="C24" s="22" t="s">
        <v>73</v>
      </c>
      <c r="D24" s="23" t="s">
        <v>18</v>
      </c>
      <c r="E24" s="24">
        <v>2002</v>
      </c>
      <c r="F24" s="24" t="s">
        <v>36</v>
      </c>
      <c r="G24" s="25" t="s">
        <v>188</v>
      </c>
      <c r="H24" s="26"/>
      <c r="I24" s="23"/>
      <c r="J24" s="66"/>
      <c r="K24" s="24"/>
      <c r="L24" s="27"/>
      <c r="M24" s="28"/>
      <c r="N24" s="121"/>
      <c r="O24" s="29"/>
      <c r="P24" s="26"/>
      <c r="Q24" s="23"/>
      <c r="R24" s="66"/>
      <c r="S24" s="24"/>
      <c r="T24" s="27"/>
      <c r="U24" s="28"/>
      <c r="V24" s="121"/>
      <c r="W24" s="29"/>
      <c r="X24" s="26">
        <v>10</v>
      </c>
      <c r="Y24" s="23">
        <v>671</v>
      </c>
      <c r="Z24" s="66"/>
      <c r="AA24" s="145" t="s">
        <v>79</v>
      </c>
      <c r="AB24" s="27">
        <v>1.665162037037037E-3</v>
      </c>
      <c r="AC24" s="28">
        <v>1.0334722222222223E-2</v>
      </c>
      <c r="AD24" s="121"/>
      <c r="AE24" s="29"/>
      <c r="AF24" s="26"/>
      <c r="AG24" s="23"/>
      <c r="AH24" s="66"/>
      <c r="AI24" s="24"/>
      <c r="AJ24" s="27"/>
      <c r="AK24" s="28"/>
      <c r="AL24" s="121"/>
      <c r="AM24" s="29"/>
      <c r="AN24" s="26"/>
      <c r="AO24" s="23"/>
      <c r="AP24" s="23"/>
      <c r="AQ24" s="24"/>
      <c r="AR24" s="27"/>
      <c r="AS24" s="28"/>
      <c r="AT24" s="193"/>
      <c r="AU24" s="199"/>
      <c r="AV24" s="31">
        <f t="shared" ref="AV24:AV49" si="0">J24</f>
        <v>0</v>
      </c>
      <c r="AW24" s="31">
        <f t="shared" ref="AW24:AW49" si="1">R24</f>
        <v>0</v>
      </c>
      <c r="AX24" s="31">
        <f t="shared" ref="AX24:AX49" si="2">Z24</f>
        <v>0</v>
      </c>
      <c r="AY24" s="31">
        <f t="shared" ref="AY24:AY49" si="3">AH24</f>
        <v>0</v>
      </c>
      <c r="AZ24" s="31">
        <f t="shared" ref="AZ24:AZ49" si="4">AP24</f>
        <v>0</v>
      </c>
      <c r="BA24" s="50">
        <f t="shared" ref="BA24:BA49" si="5">LARGE(AV24:AZ24,1)</f>
        <v>0</v>
      </c>
      <c r="BB24" s="51">
        <f t="shared" ref="BB24:BB49" si="6">LARGE(AV24:AZ24,2)</f>
        <v>0</v>
      </c>
      <c r="BC24" s="52">
        <f t="shared" ref="BC24:BC49" si="7">LARGE(AV24:AZ24,3)</f>
        <v>0</v>
      </c>
      <c r="BD24" s="68"/>
      <c r="BE24" s="53">
        <f t="shared" ref="BE24:BE49" si="8">SUM(BA24:BC24)</f>
        <v>0</v>
      </c>
    </row>
    <row r="25" spans="1:57">
      <c r="A25" s="36">
        <v>19</v>
      </c>
      <c r="B25" s="125" t="s">
        <v>91</v>
      </c>
      <c r="C25" s="32"/>
      <c r="D25" s="33" t="s">
        <v>63</v>
      </c>
      <c r="E25" s="34">
        <v>1999</v>
      </c>
      <c r="F25" s="34"/>
      <c r="G25" s="35"/>
      <c r="H25" s="36"/>
      <c r="I25" s="33"/>
      <c r="J25" s="67"/>
      <c r="K25" s="34"/>
      <c r="L25" s="37"/>
      <c r="M25" s="38"/>
      <c r="N25" s="39"/>
      <c r="O25" s="40"/>
      <c r="P25" s="36"/>
      <c r="Q25" s="33"/>
      <c r="R25" s="67"/>
      <c r="S25" s="34"/>
      <c r="T25" s="37"/>
      <c r="U25" s="38"/>
      <c r="V25" s="39"/>
      <c r="W25" s="40"/>
      <c r="X25" s="36" t="s">
        <v>71</v>
      </c>
      <c r="Y25" s="33">
        <v>1028</v>
      </c>
      <c r="Z25" s="67"/>
      <c r="AA25" s="34">
        <v>248</v>
      </c>
      <c r="AB25" s="37">
        <v>1.6225694444444445E-3</v>
      </c>
      <c r="AC25" s="38">
        <v>9.1464120370370362E-3</v>
      </c>
      <c r="AD25" s="39"/>
      <c r="AE25" s="40"/>
      <c r="AF25" s="36"/>
      <c r="AG25" s="33"/>
      <c r="AH25" s="67"/>
      <c r="AI25" s="34"/>
      <c r="AJ25" s="37"/>
      <c r="AK25" s="38"/>
      <c r="AL25" s="39"/>
      <c r="AM25" s="40"/>
      <c r="AN25" s="36"/>
      <c r="AO25" s="33"/>
      <c r="AP25" s="33"/>
      <c r="AQ25" s="34"/>
      <c r="AR25" s="37"/>
      <c r="AS25" s="38"/>
      <c r="AT25" s="190"/>
      <c r="AU25" s="196"/>
      <c r="AV25" s="41">
        <f t="shared" si="0"/>
        <v>0</v>
      </c>
      <c r="AW25" s="41">
        <f t="shared" si="1"/>
        <v>0</v>
      </c>
      <c r="AX25" s="41">
        <f t="shared" si="2"/>
        <v>0</v>
      </c>
      <c r="AY25" s="41">
        <f t="shared" si="3"/>
        <v>0</v>
      </c>
      <c r="AZ25" s="41">
        <f t="shared" si="4"/>
        <v>0</v>
      </c>
      <c r="BA25" s="54">
        <f t="shared" si="5"/>
        <v>0</v>
      </c>
      <c r="BB25" s="55">
        <f t="shared" si="6"/>
        <v>0</v>
      </c>
      <c r="BC25" s="56">
        <f t="shared" si="7"/>
        <v>0</v>
      </c>
      <c r="BD25" s="69"/>
      <c r="BE25" s="57">
        <f t="shared" si="8"/>
        <v>0</v>
      </c>
    </row>
    <row r="26" spans="1:57">
      <c r="A26" s="36">
        <v>20</v>
      </c>
      <c r="B26" s="125" t="s">
        <v>92</v>
      </c>
      <c r="C26" s="32"/>
      <c r="D26" s="33" t="s">
        <v>93</v>
      </c>
      <c r="E26" s="34">
        <v>2000</v>
      </c>
      <c r="F26" s="34"/>
      <c r="G26" s="35"/>
      <c r="H26" s="36"/>
      <c r="I26" s="33"/>
      <c r="J26" s="67"/>
      <c r="K26" s="34"/>
      <c r="L26" s="37"/>
      <c r="M26" s="38"/>
      <c r="N26" s="39"/>
      <c r="O26" s="40"/>
      <c r="P26" s="36"/>
      <c r="Q26" s="33"/>
      <c r="R26" s="67"/>
      <c r="S26" s="34"/>
      <c r="T26" s="37"/>
      <c r="U26" s="38"/>
      <c r="V26" s="39"/>
      <c r="W26" s="40"/>
      <c r="X26" s="36" t="s">
        <v>71</v>
      </c>
      <c r="Y26" s="33">
        <v>1000</v>
      </c>
      <c r="Z26" s="67"/>
      <c r="AA26" s="34">
        <v>232</v>
      </c>
      <c r="AB26" s="37">
        <v>1.6890046296296297E-3</v>
      </c>
      <c r="AC26" s="38">
        <v>9.1612268518518527E-3</v>
      </c>
      <c r="AD26" s="39"/>
      <c r="AE26" s="40"/>
      <c r="AF26" s="36"/>
      <c r="AG26" s="33"/>
      <c r="AH26" s="67"/>
      <c r="AI26" s="34"/>
      <c r="AJ26" s="37"/>
      <c r="AK26" s="38"/>
      <c r="AL26" s="39"/>
      <c r="AM26" s="40"/>
      <c r="AN26" s="36"/>
      <c r="AO26" s="33"/>
      <c r="AP26" s="33"/>
      <c r="AQ26" s="34"/>
      <c r="AR26" s="37"/>
      <c r="AS26" s="38"/>
      <c r="AT26" s="190"/>
      <c r="AU26" s="196"/>
      <c r="AV26" s="41">
        <f t="shared" si="0"/>
        <v>0</v>
      </c>
      <c r="AW26" s="41">
        <f t="shared" si="1"/>
        <v>0</v>
      </c>
      <c r="AX26" s="41">
        <f t="shared" si="2"/>
        <v>0</v>
      </c>
      <c r="AY26" s="41">
        <f t="shared" si="3"/>
        <v>0</v>
      </c>
      <c r="AZ26" s="41">
        <f t="shared" si="4"/>
        <v>0</v>
      </c>
      <c r="BA26" s="54">
        <f t="shared" si="5"/>
        <v>0</v>
      </c>
      <c r="BB26" s="55">
        <f t="shared" si="6"/>
        <v>0</v>
      </c>
      <c r="BC26" s="56">
        <f t="shared" si="7"/>
        <v>0</v>
      </c>
      <c r="BD26" s="69"/>
      <c r="BE26" s="57">
        <f t="shared" si="8"/>
        <v>0</v>
      </c>
    </row>
    <row r="27" spans="1:57">
      <c r="A27" s="36">
        <v>21</v>
      </c>
      <c r="B27" s="125" t="s">
        <v>94</v>
      </c>
      <c r="C27" s="32"/>
      <c r="D27" s="33" t="s">
        <v>95</v>
      </c>
      <c r="E27" s="34">
        <v>2000</v>
      </c>
      <c r="F27" s="34"/>
      <c r="G27" s="35"/>
      <c r="H27" s="36"/>
      <c r="I27" s="33"/>
      <c r="J27" s="67"/>
      <c r="K27" s="34"/>
      <c r="L27" s="37"/>
      <c r="M27" s="38"/>
      <c r="N27" s="39"/>
      <c r="O27" s="40"/>
      <c r="P27" s="36"/>
      <c r="Q27" s="33"/>
      <c r="R27" s="67"/>
      <c r="S27" s="34"/>
      <c r="T27" s="37"/>
      <c r="U27" s="38"/>
      <c r="V27" s="39"/>
      <c r="W27" s="40"/>
      <c r="X27" s="36" t="s">
        <v>71</v>
      </c>
      <c r="Y27" s="33">
        <v>1000</v>
      </c>
      <c r="Z27" s="67"/>
      <c r="AA27" s="34">
        <v>230</v>
      </c>
      <c r="AB27" s="37">
        <v>1.5197916666666667E-3</v>
      </c>
      <c r="AC27" s="38">
        <v>9.4783564814814817E-3</v>
      </c>
      <c r="AD27" s="39"/>
      <c r="AE27" s="40"/>
      <c r="AF27" s="36"/>
      <c r="AG27" s="33"/>
      <c r="AH27" s="67"/>
      <c r="AI27" s="34"/>
      <c r="AJ27" s="37"/>
      <c r="AK27" s="38"/>
      <c r="AL27" s="39"/>
      <c r="AM27" s="40"/>
      <c r="AN27" s="36"/>
      <c r="AO27" s="33"/>
      <c r="AP27" s="33"/>
      <c r="AQ27" s="34"/>
      <c r="AR27" s="37"/>
      <c r="AS27" s="38"/>
      <c r="AT27" s="190"/>
      <c r="AU27" s="196"/>
      <c r="AV27" s="41">
        <f t="shared" si="0"/>
        <v>0</v>
      </c>
      <c r="AW27" s="41">
        <f t="shared" si="1"/>
        <v>0</v>
      </c>
      <c r="AX27" s="41">
        <f t="shared" si="2"/>
        <v>0</v>
      </c>
      <c r="AY27" s="41">
        <f t="shared" si="3"/>
        <v>0</v>
      </c>
      <c r="AZ27" s="41">
        <f t="shared" si="4"/>
        <v>0</v>
      </c>
      <c r="BA27" s="54">
        <f t="shared" si="5"/>
        <v>0</v>
      </c>
      <c r="BB27" s="55">
        <f t="shared" si="6"/>
        <v>0</v>
      </c>
      <c r="BC27" s="56">
        <f t="shared" si="7"/>
        <v>0</v>
      </c>
      <c r="BD27" s="69"/>
      <c r="BE27" s="57">
        <f t="shared" si="8"/>
        <v>0</v>
      </c>
    </row>
    <row r="28" spans="1:57">
      <c r="A28" s="36">
        <v>22</v>
      </c>
      <c r="B28" s="125" t="s">
        <v>113</v>
      </c>
      <c r="C28" s="32"/>
      <c r="D28" s="33" t="s">
        <v>84</v>
      </c>
      <c r="E28" s="34">
        <v>2000</v>
      </c>
      <c r="F28" s="34"/>
      <c r="G28" s="35"/>
      <c r="H28" s="36" t="s">
        <v>71</v>
      </c>
      <c r="I28" s="33">
        <v>992</v>
      </c>
      <c r="J28" s="67"/>
      <c r="K28" s="34">
        <v>220</v>
      </c>
      <c r="L28" s="37">
        <v>1.7189814814814817E-3</v>
      </c>
      <c r="M28" s="38">
        <v>9.045138888888889E-3</v>
      </c>
      <c r="N28" s="39"/>
      <c r="O28" s="40"/>
      <c r="P28" s="36" t="s">
        <v>71</v>
      </c>
      <c r="Q28" s="33">
        <v>992</v>
      </c>
      <c r="R28" s="67"/>
      <c r="S28" s="34">
        <v>216</v>
      </c>
      <c r="T28" s="37">
        <v>1.6924768518518519E-3</v>
      </c>
      <c r="U28" s="38">
        <v>9.0562500000000001E-3</v>
      </c>
      <c r="V28" s="39"/>
      <c r="W28" s="40"/>
      <c r="X28" s="36" t="s">
        <v>71</v>
      </c>
      <c r="Y28" s="33">
        <v>988</v>
      </c>
      <c r="Z28" s="67"/>
      <c r="AA28" s="34">
        <v>240</v>
      </c>
      <c r="AB28" s="37">
        <v>1.6903935185185184E-3</v>
      </c>
      <c r="AC28" s="38">
        <v>9.3765046296296305E-3</v>
      </c>
      <c r="AD28" s="39"/>
      <c r="AE28" s="40"/>
      <c r="AF28" s="36"/>
      <c r="AG28" s="33"/>
      <c r="AH28" s="67"/>
      <c r="AI28" s="34"/>
      <c r="AJ28" s="37"/>
      <c r="AK28" s="38"/>
      <c r="AL28" s="39"/>
      <c r="AM28" s="40"/>
      <c r="AN28" s="36"/>
      <c r="AO28" s="33"/>
      <c r="AP28" s="33"/>
      <c r="AQ28" s="34"/>
      <c r="AR28" s="37"/>
      <c r="AS28" s="38"/>
      <c r="AT28" s="190"/>
      <c r="AU28" s="196"/>
      <c r="AV28" s="45">
        <f t="shared" si="0"/>
        <v>0</v>
      </c>
      <c r="AW28" s="45">
        <f t="shared" si="1"/>
        <v>0</v>
      </c>
      <c r="AX28" s="45">
        <f t="shared" si="2"/>
        <v>0</v>
      </c>
      <c r="AY28" s="45">
        <f t="shared" si="3"/>
        <v>0</v>
      </c>
      <c r="AZ28" s="45">
        <f t="shared" si="4"/>
        <v>0</v>
      </c>
      <c r="BA28" s="54">
        <f t="shared" si="5"/>
        <v>0</v>
      </c>
      <c r="BB28" s="55">
        <f t="shared" si="6"/>
        <v>0</v>
      </c>
      <c r="BC28" s="56">
        <f t="shared" si="7"/>
        <v>0</v>
      </c>
      <c r="BD28" s="69"/>
      <c r="BE28" s="57">
        <f t="shared" si="8"/>
        <v>0</v>
      </c>
    </row>
    <row r="29" spans="1:57">
      <c r="A29" s="36">
        <v>23</v>
      </c>
      <c r="B29" s="125" t="s">
        <v>102</v>
      </c>
      <c r="C29" s="32"/>
      <c r="D29" s="33" t="s">
        <v>95</v>
      </c>
      <c r="E29" s="34">
        <v>1999</v>
      </c>
      <c r="F29" s="34"/>
      <c r="G29" s="35"/>
      <c r="H29" s="36"/>
      <c r="I29" s="33"/>
      <c r="J29" s="67"/>
      <c r="K29" s="34"/>
      <c r="L29" s="37"/>
      <c r="M29" s="38"/>
      <c r="N29" s="39"/>
      <c r="O29" s="40"/>
      <c r="P29" s="36"/>
      <c r="Q29" s="33"/>
      <c r="R29" s="67"/>
      <c r="S29" s="34"/>
      <c r="T29" s="37"/>
      <c r="U29" s="38"/>
      <c r="V29" s="39"/>
      <c r="W29" s="40"/>
      <c r="X29" s="36" t="s">
        <v>71</v>
      </c>
      <c r="Y29" s="33">
        <v>951</v>
      </c>
      <c r="Z29" s="67"/>
      <c r="AA29" s="34">
        <v>201</v>
      </c>
      <c r="AB29" s="37">
        <v>1.7208333333333331E-3</v>
      </c>
      <c r="AC29" s="38">
        <v>9.295833333333333E-3</v>
      </c>
      <c r="AD29" s="39"/>
      <c r="AE29" s="40"/>
      <c r="AF29" s="36"/>
      <c r="AG29" s="33"/>
      <c r="AH29" s="67"/>
      <c r="AI29" s="34"/>
      <c r="AJ29" s="37"/>
      <c r="AK29" s="38"/>
      <c r="AL29" s="39"/>
      <c r="AM29" s="40"/>
      <c r="AN29" s="36"/>
      <c r="AO29" s="33"/>
      <c r="AP29" s="33"/>
      <c r="AQ29" s="34"/>
      <c r="AR29" s="37"/>
      <c r="AS29" s="38"/>
      <c r="AT29" s="190"/>
      <c r="AU29" s="196"/>
      <c r="AV29" s="44">
        <f t="shared" si="0"/>
        <v>0</v>
      </c>
      <c r="AW29" s="44">
        <f t="shared" si="1"/>
        <v>0</v>
      </c>
      <c r="AX29" s="44">
        <f t="shared" si="2"/>
        <v>0</v>
      </c>
      <c r="AY29" s="44">
        <f t="shared" si="3"/>
        <v>0</v>
      </c>
      <c r="AZ29" s="44">
        <f t="shared" si="4"/>
        <v>0</v>
      </c>
      <c r="BA29" s="59">
        <f t="shared" si="5"/>
        <v>0</v>
      </c>
      <c r="BB29" s="60">
        <f t="shared" si="6"/>
        <v>0</v>
      </c>
      <c r="BC29" s="61">
        <f t="shared" si="7"/>
        <v>0</v>
      </c>
      <c r="BD29" s="70"/>
      <c r="BE29" s="62">
        <f t="shared" si="8"/>
        <v>0</v>
      </c>
    </row>
    <row r="30" spans="1:57">
      <c r="A30" s="36">
        <v>24</v>
      </c>
      <c r="B30" s="125" t="s">
        <v>96</v>
      </c>
      <c r="C30" s="32"/>
      <c r="D30" s="33" t="s">
        <v>84</v>
      </c>
      <c r="E30" s="34">
        <v>2000</v>
      </c>
      <c r="F30" s="34"/>
      <c r="G30" s="35"/>
      <c r="H30" s="36"/>
      <c r="I30" s="33"/>
      <c r="J30" s="67"/>
      <c r="K30" s="34"/>
      <c r="L30" s="37"/>
      <c r="M30" s="38"/>
      <c r="N30" s="39"/>
      <c r="O30" s="40"/>
      <c r="P30" s="36"/>
      <c r="Q30" s="33"/>
      <c r="R30" s="67"/>
      <c r="S30" s="34"/>
      <c r="T30" s="37"/>
      <c r="U30" s="38"/>
      <c r="V30" s="39"/>
      <c r="W30" s="40"/>
      <c r="X30" s="36" t="s">
        <v>71</v>
      </c>
      <c r="Y30" s="33">
        <v>945</v>
      </c>
      <c r="Z30" s="67"/>
      <c r="AA30" s="34">
        <v>170</v>
      </c>
      <c r="AB30" s="37">
        <v>1.5924768518518519E-3</v>
      </c>
      <c r="AC30" s="38">
        <v>9.2675925925925929E-3</v>
      </c>
      <c r="AD30" s="39"/>
      <c r="AE30" s="40"/>
      <c r="AF30" s="36"/>
      <c r="AG30" s="33"/>
      <c r="AH30" s="67"/>
      <c r="AI30" s="34"/>
      <c r="AJ30" s="37"/>
      <c r="AK30" s="38"/>
      <c r="AL30" s="39"/>
      <c r="AM30" s="40"/>
      <c r="AN30" s="36"/>
      <c r="AO30" s="33"/>
      <c r="AP30" s="33"/>
      <c r="AQ30" s="34"/>
      <c r="AR30" s="37"/>
      <c r="AS30" s="38"/>
      <c r="AT30" s="190"/>
      <c r="AU30" s="196"/>
      <c r="AV30" s="41">
        <f t="shared" si="0"/>
        <v>0</v>
      </c>
      <c r="AW30" s="41">
        <f t="shared" si="1"/>
        <v>0</v>
      </c>
      <c r="AX30" s="41">
        <f t="shared" si="2"/>
        <v>0</v>
      </c>
      <c r="AY30" s="41">
        <f t="shared" si="3"/>
        <v>0</v>
      </c>
      <c r="AZ30" s="41">
        <f t="shared" si="4"/>
        <v>0</v>
      </c>
      <c r="BA30" s="59">
        <f t="shared" si="5"/>
        <v>0</v>
      </c>
      <c r="BB30" s="60">
        <f t="shared" si="6"/>
        <v>0</v>
      </c>
      <c r="BC30" s="61">
        <f t="shared" si="7"/>
        <v>0</v>
      </c>
      <c r="BD30" s="70"/>
      <c r="BE30" s="62">
        <f t="shared" si="8"/>
        <v>0</v>
      </c>
    </row>
    <row r="31" spans="1:57">
      <c r="A31" s="36">
        <v>25</v>
      </c>
      <c r="B31" s="125" t="s">
        <v>114</v>
      </c>
      <c r="C31" s="32"/>
      <c r="D31" s="33" t="s">
        <v>82</v>
      </c>
      <c r="E31" s="34">
        <v>2002</v>
      </c>
      <c r="F31" s="34"/>
      <c r="G31" s="35"/>
      <c r="H31" s="36" t="s">
        <v>71</v>
      </c>
      <c r="I31" s="33">
        <v>941</v>
      </c>
      <c r="J31" s="67"/>
      <c r="K31" s="34">
        <v>200</v>
      </c>
      <c r="L31" s="37">
        <v>1.9187500000000001E-3</v>
      </c>
      <c r="M31" s="38">
        <v>9.014120370370372E-3</v>
      </c>
      <c r="N31" s="39"/>
      <c r="O31" s="40"/>
      <c r="P31" s="36" t="s">
        <v>71</v>
      </c>
      <c r="Q31" s="33">
        <v>978</v>
      </c>
      <c r="R31" s="67"/>
      <c r="S31" s="34">
        <v>223</v>
      </c>
      <c r="T31" s="37">
        <v>1.9001157407407406E-3</v>
      </c>
      <c r="U31" s="38">
        <v>8.8866898148148143E-3</v>
      </c>
      <c r="V31" s="39"/>
      <c r="W31" s="40"/>
      <c r="X31" s="36" t="s">
        <v>71</v>
      </c>
      <c r="Y31" s="33">
        <v>913</v>
      </c>
      <c r="Z31" s="67"/>
      <c r="AA31" s="34">
        <v>210</v>
      </c>
      <c r="AB31" s="37">
        <v>1.858449074074074E-3</v>
      </c>
      <c r="AC31" s="38">
        <v>9.5609953703703707E-3</v>
      </c>
      <c r="AD31" s="39"/>
      <c r="AE31" s="40"/>
      <c r="AF31" s="36"/>
      <c r="AG31" s="33"/>
      <c r="AH31" s="67"/>
      <c r="AI31" s="34"/>
      <c r="AJ31" s="37"/>
      <c r="AK31" s="38"/>
      <c r="AL31" s="39"/>
      <c r="AM31" s="40"/>
      <c r="AN31" s="36" t="s">
        <v>71</v>
      </c>
      <c r="AO31" s="33">
        <v>933</v>
      </c>
      <c r="AP31" s="33"/>
      <c r="AQ31" s="34">
        <v>215</v>
      </c>
      <c r="AR31" s="37">
        <v>1.9042824074074075E-3</v>
      </c>
      <c r="AS31" s="38">
        <v>9.2944444444444437E-3</v>
      </c>
      <c r="AT31" s="190"/>
      <c r="AU31" s="196"/>
      <c r="AV31" s="44">
        <f t="shared" si="0"/>
        <v>0</v>
      </c>
      <c r="AW31" s="44">
        <f t="shared" si="1"/>
        <v>0</v>
      </c>
      <c r="AX31" s="44">
        <f t="shared" si="2"/>
        <v>0</v>
      </c>
      <c r="AY31" s="44">
        <f t="shared" si="3"/>
        <v>0</v>
      </c>
      <c r="AZ31" s="44">
        <f t="shared" si="4"/>
        <v>0</v>
      </c>
      <c r="BA31" s="59">
        <f t="shared" si="5"/>
        <v>0</v>
      </c>
      <c r="BB31" s="60">
        <f t="shared" si="6"/>
        <v>0</v>
      </c>
      <c r="BC31" s="61">
        <f t="shared" si="7"/>
        <v>0</v>
      </c>
      <c r="BD31" s="70"/>
      <c r="BE31" s="62">
        <f t="shared" si="8"/>
        <v>0</v>
      </c>
    </row>
    <row r="32" spans="1:57">
      <c r="A32" s="36">
        <v>26</v>
      </c>
      <c r="B32" s="125" t="s">
        <v>97</v>
      </c>
      <c r="C32" s="32"/>
      <c r="D32" s="33" t="s">
        <v>95</v>
      </c>
      <c r="E32" s="34">
        <v>2000</v>
      </c>
      <c r="F32" s="34"/>
      <c r="G32" s="35"/>
      <c r="H32" s="36"/>
      <c r="I32" s="33"/>
      <c r="J32" s="67"/>
      <c r="K32" s="34"/>
      <c r="L32" s="37"/>
      <c r="M32" s="38"/>
      <c r="N32" s="39"/>
      <c r="O32" s="40"/>
      <c r="P32" s="36"/>
      <c r="Q32" s="33"/>
      <c r="R32" s="67"/>
      <c r="S32" s="34"/>
      <c r="T32" s="37"/>
      <c r="U32" s="38"/>
      <c r="V32" s="39"/>
      <c r="W32" s="40"/>
      <c r="X32" s="36" t="s">
        <v>71</v>
      </c>
      <c r="Y32" s="33">
        <v>913</v>
      </c>
      <c r="Z32" s="67"/>
      <c r="AA32" s="34">
        <v>235</v>
      </c>
      <c r="AB32" s="37">
        <v>1.6410879629629629E-3</v>
      </c>
      <c r="AC32" s="38">
        <v>1.0297916666666667E-2</v>
      </c>
      <c r="AD32" s="39"/>
      <c r="AE32" s="40"/>
      <c r="AF32" s="36"/>
      <c r="AG32" s="33"/>
      <c r="AH32" s="67"/>
      <c r="AI32" s="34"/>
      <c r="AJ32" s="37"/>
      <c r="AK32" s="38"/>
      <c r="AL32" s="39"/>
      <c r="AM32" s="40"/>
      <c r="AN32" s="36"/>
      <c r="AO32" s="33"/>
      <c r="AP32" s="33"/>
      <c r="AQ32" s="34"/>
      <c r="AR32" s="37"/>
      <c r="AS32" s="38"/>
      <c r="AT32" s="190"/>
      <c r="AU32" s="196"/>
      <c r="AV32" s="44">
        <f t="shared" si="0"/>
        <v>0</v>
      </c>
      <c r="AW32" s="44">
        <f t="shared" si="1"/>
        <v>0</v>
      </c>
      <c r="AX32" s="44">
        <f t="shared" si="2"/>
        <v>0</v>
      </c>
      <c r="AY32" s="44">
        <f t="shared" si="3"/>
        <v>0</v>
      </c>
      <c r="AZ32" s="44">
        <f t="shared" si="4"/>
        <v>0</v>
      </c>
      <c r="BA32" s="59">
        <f t="shared" si="5"/>
        <v>0</v>
      </c>
      <c r="BB32" s="60">
        <f t="shared" si="6"/>
        <v>0</v>
      </c>
      <c r="BC32" s="61">
        <f t="shared" si="7"/>
        <v>0</v>
      </c>
      <c r="BD32" s="70"/>
      <c r="BE32" s="62">
        <f t="shared" si="8"/>
        <v>0</v>
      </c>
    </row>
    <row r="33" spans="1:57">
      <c r="A33" s="36">
        <v>27</v>
      </c>
      <c r="B33" s="125" t="s">
        <v>98</v>
      </c>
      <c r="C33" s="32"/>
      <c r="D33" s="33" t="s">
        <v>93</v>
      </c>
      <c r="E33" s="34">
        <v>2000</v>
      </c>
      <c r="F33" s="34"/>
      <c r="G33" s="35"/>
      <c r="H33" s="36"/>
      <c r="I33" s="33"/>
      <c r="J33" s="67"/>
      <c r="K33" s="34"/>
      <c r="L33" s="37"/>
      <c r="M33" s="38"/>
      <c r="N33" s="39"/>
      <c r="O33" s="40"/>
      <c r="P33" s="36"/>
      <c r="Q33" s="33"/>
      <c r="R33" s="67"/>
      <c r="S33" s="34"/>
      <c r="T33" s="37"/>
      <c r="U33" s="38"/>
      <c r="V33" s="39"/>
      <c r="W33" s="40"/>
      <c r="X33" s="36" t="s">
        <v>71</v>
      </c>
      <c r="Y33" s="33">
        <v>899</v>
      </c>
      <c r="Z33" s="67"/>
      <c r="AA33" s="34">
        <v>160</v>
      </c>
      <c r="AB33" s="37">
        <v>1.6475694444444446E-3</v>
      </c>
      <c r="AC33" s="38">
        <v>9.5747685185185189E-3</v>
      </c>
      <c r="AD33" s="39"/>
      <c r="AE33" s="40"/>
      <c r="AF33" s="36"/>
      <c r="AG33" s="33"/>
      <c r="AH33" s="67"/>
      <c r="AI33" s="34"/>
      <c r="AJ33" s="37"/>
      <c r="AK33" s="38"/>
      <c r="AL33" s="39"/>
      <c r="AM33" s="40"/>
      <c r="AN33" s="36"/>
      <c r="AO33" s="33"/>
      <c r="AP33" s="33"/>
      <c r="AQ33" s="34"/>
      <c r="AR33" s="37"/>
      <c r="AS33" s="38"/>
      <c r="AT33" s="190"/>
      <c r="AU33" s="196"/>
      <c r="AV33" s="44">
        <f t="shared" si="0"/>
        <v>0</v>
      </c>
      <c r="AW33" s="44">
        <f t="shared" si="1"/>
        <v>0</v>
      </c>
      <c r="AX33" s="44">
        <f t="shared" si="2"/>
        <v>0</v>
      </c>
      <c r="AY33" s="44">
        <f t="shared" si="3"/>
        <v>0</v>
      </c>
      <c r="AZ33" s="44">
        <f t="shared" si="4"/>
        <v>0</v>
      </c>
      <c r="BA33" s="59">
        <f t="shared" si="5"/>
        <v>0</v>
      </c>
      <c r="BB33" s="60">
        <f t="shared" si="6"/>
        <v>0</v>
      </c>
      <c r="BC33" s="61">
        <f t="shared" si="7"/>
        <v>0</v>
      </c>
      <c r="BD33" s="70"/>
      <c r="BE33" s="62">
        <f t="shared" si="8"/>
        <v>0</v>
      </c>
    </row>
    <row r="34" spans="1:57">
      <c r="A34" s="36">
        <v>28</v>
      </c>
      <c r="B34" s="125" t="s">
        <v>99</v>
      </c>
      <c r="C34" s="32"/>
      <c r="D34" s="33" t="s">
        <v>84</v>
      </c>
      <c r="E34" s="34">
        <v>2000</v>
      </c>
      <c r="F34" s="34"/>
      <c r="G34" s="35"/>
      <c r="H34" s="36"/>
      <c r="I34" s="33"/>
      <c r="J34" s="67"/>
      <c r="K34" s="34"/>
      <c r="L34" s="37"/>
      <c r="M34" s="38"/>
      <c r="N34" s="39"/>
      <c r="O34" s="40"/>
      <c r="P34" s="36"/>
      <c r="Q34" s="33"/>
      <c r="R34" s="67"/>
      <c r="S34" s="34"/>
      <c r="T34" s="37"/>
      <c r="U34" s="38"/>
      <c r="V34" s="39"/>
      <c r="W34" s="40"/>
      <c r="X34" s="36" t="s">
        <v>71</v>
      </c>
      <c r="Y34" s="33">
        <v>884</v>
      </c>
      <c r="Z34" s="67"/>
      <c r="AA34" s="34">
        <v>172</v>
      </c>
      <c r="AB34" s="37">
        <v>1.6744212962962962E-3</v>
      </c>
      <c r="AC34" s="38">
        <v>9.8277777777777773E-3</v>
      </c>
      <c r="AD34" s="39"/>
      <c r="AE34" s="40"/>
      <c r="AF34" s="36"/>
      <c r="AG34" s="33"/>
      <c r="AH34" s="67"/>
      <c r="AI34" s="34"/>
      <c r="AJ34" s="37"/>
      <c r="AK34" s="38"/>
      <c r="AL34" s="39"/>
      <c r="AM34" s="40"/>
      <c r="AN34" s="36"/>
      <c r="AO34" s="33"/>
      <c r="AP34" s="33"/>
      <c r="AQ34" s="34"/>
      <c r="AR34" s="37"/>
      <c r="AS34" s="38"/>
      <c r="AT34" s="190"/>
      <c r="AU34" s="196"/>
      <c r="AV34" s="41">
        <f t="shared" si="0"/>
        <v>0</v>
      </c>
      <c r="AW34" s="41">
        <f t="shared" si="1"/>
        <v>0</v>
      </c>
      <c r="AX34" s="41">
        <f t="shared" si="2"/>
        <v>0</v>
      </c>
      <c r="AY34" s="41">
        <f t="shared" si="3"/>
        <v>0</v>
      </c>
      <c r="AZ34" s="41">
        <f t="shared" si="4"/>
        <v>0</v>
      </c>
      <c r="BA34" s="59">
        <f t="shared" si="5"/>
        <v>0</v>
      </c>
      <c r="BB34" s="60">
        <f t="shared" si="6"/>
        <v>0</v>
      </c>
      <c r="BC34" s="61">
        <f t="shared" si="7"/>
        <v>0</v>
      </c>
      <c r="BD34" s="70"/>
      <c r="BE34" s="62">
        <f t="shared" si="8"/>
        <v>0</v>
      </c>
    </row>
    <row r="35" spans="1:57">
      <c r="A35" s="36">
        <v>29</v>
      </c>
      <c r="B35" s="125" t="s">
        <v>100</v>
      </c>
      <c r="C35" s="32"/>
      <c r="D35" s="33" t="s">
        <v>95</v>
      </c>
      <c r="E35" s="34">
        <v>2000</v>
      </c>
      <c r="F35" s="34"/>
      <c r="G35" s="35"/>
      <c r="H35" s="36"/>
      <c r="I35" s="33"/>
      <c r="J35" s="67"/>
      <c r="K35" s="34"/>
      <c r="L35" s="37"/>
      <c r="M35" s="38"/>
      <c r="N35" s="39"/>
      <c r="O35" s="40"/>
      <c r="P35" s="36"/>
      <c r="Q35" s="33"/>
      <c r="R35" s="67"/>
      <c r="S35" s="34"/>
      <c r="T35" s="37"/>
      <c r="U35" s="38"/>
      <c r="V35" s="39"/>
      <c r="W35" s="40"/>
      <c r="X35" s="36" t="s">
        <v>71</v>
      </c>
      <c r="Y35" s="33">
        <v>882</v>
      </c>
      <c r="Z35" s="67"/>
      <c r="AA35" s="34">
        <v>162</v>
      </c>
      <c r="AB35" s="37">
        <v>1.7052083333333331E-3</v>
      </c>
      <c r="AC35" s="38">
        <v>9.6847222222222213E-3</v>
      </c>
      <c r="AD35" s="39"/>
      <c r="AE35" s="40"/>
      <c r="AF35" s="36"/>
      <c r="AG35" s="33"/>
      <c r="AH35" s="67"/>
      <c r="AI35" s="34"/>
      <c r="AJ35" s="37"/>
      <c r="AK35" s="38"/>
      <c r="AL35" s="39"/>
      <c r="AM35" s="40"/>
      <c r="AN35" s="36"/>
      <c r="AO35" s="33"/>
      <c r="AP35" s="33"/>
      <c r="AQ35" s="34"/>
      <c r="AR35" s="37"/>
      <c r="AS35" s="38"/>
      <c r="AT35" s="190"/>
      <c r="AU35" s="196"/>
      <c r="AV35" s="41">
        <f t="shared" si="0"/>
        <v>0</v>
      </c>
      <c r="AW35" s="41">
        <f t="shared" si="1"/>
        <v>0</v>
      </c>
      <c r="AX35" s="41">
        <f t="shared" si="2"/>
        <v>0</v>
      </c>
      <c r="AY35" s="41">
        <f t="shared" si="3"/>
        <v>0</v>
      </c>
      <c r="AZ35" s="41">
        <f t="shared" si="4"/>
        <v>0</v>
      </c>
      <c r="BA35" s="59">
        <f t="shared" si="5"/>
        <v>0</v>
      </c>
      <c r="BB35" s="60">
        <f t="shared" si="6"/>
        <v>0</v>
      </c>
      <c r="BC35" s="61">
        <f t="shared" si="7"/>
        <v>0</v>
      </c>
      <c r="BD35" s="70"/>
      <c r="BE35" s="62">
        <f t="shared" si="8"/>
        <v>0</v>
      </c>
    </row>
    <row r="36" spans="1:57">
      <c r="A36" s="36">
        <v>30</v>
      </c>
      <c r="B36" s="125" t="s">
        <v>101</v>
      </c>
      <c r="C36" s="32"/>
      <c r="D36" s="33" t="s">
        <v>84</v>
      </c>
      <c r="E36" s="34">
        <v>2001</v>
      </c>
      <c r="F36" s="34"/>
      <c r="G36" s="35"/>
      <c r="H36" s="36"/>
      <c r="I36" s="33"/>
      <c r="J36" s="67"/>
      <c r="K36" s="34"/>
      <c r="L36" s="37"/>
      <c r="M36" s="38"/>
      <c r="N36" s="39"/>
      <c r="O36" s="40"/>
      <c r="P36" s="36"/>
      <c r="Q36" s="33"/>
      <c r="R36" s="67"/>
      <c r="S36" s="34"/>
      <c r="T36" s="37"/>
      <c r="U36" s="38"/>
      <c r="V36" s="39"/>
      <c r="W36" s="40"/>
      <c r="X36" s="36" t="s">
        <v>71</v>
      </c>
      <c r="Y36" s="33">
        <v>855</v>
      </c>
      <c r="Z36" s="67"/>
      <c r="AA36" s="34">
        <v>195</v>
      </c>
      <c r="AB36" s="37">
        <v>1.6724537037037036E-3</v>
      </c>
      <c r="AC36" s="38">
        <v>1.0428587962962962E-2</v>
      </c>
      <c r="AD36" s="39"/>
      <c r="AE36" s="40"/>
      <c r="AF36" s="36"/>
      <c r="AG36" s="33"/>
      <c r="AH36" s="67"/>
      <c r="AI36" s="34"/>
      <c r="AJ36" s="37"/>
      <c r="AK36" s="38"/>
      <c r="AL36" s="39"/>
      <c r="AM36" s="40"/>
      <c r="AN36" s="36"/>
      <c r="AO36" s="33"/>
      <c r="AP36" s="33"/>
      <c r="AQ36" s="34"/>
      <c r="AR36" s="37"/>
      <c r="AS36" s="38"/>
      <c r="AT36" s="190"/>
      <c r="AU36" s="196"/>
      <c r="AV36" s="43">
        <f t="shared" si="0"/>
        <v>0</v>
      </c>
      <c r="AW36" s="43">
        <f t="shared" si="1"/>
        <v>0</v>
      </c>
      <c r="AX36" s="43">
        <f t="shared" si="2"/>
        <v>0</v>
      </c>
      <c r="AY36" s="43">
        <f t="shared" si="3"/>
        <v>0</v>
      </c>
      <c r="AZ36" s="43">
        <f t="shared" si="4"/>
        <v>0</v>
      </c>
      <c r="BA36" s="59">
        <f t="shared" si="5"/>
        <v>0</v>
      </c>
      <c r="BB36" s="60">
        <f t="shared" si="6"/>
        <v>0</v>
      </c>
      <c r="BC36" s="61">
        <f t="shared" si="7"/>
        <v>0</v>
      </c>
      <c r="BD36" s="70"/>
      <c r="BE36" s="62">
        <f t="shared" si="8"/>
        <v>0</v>
      </c>
    </row>
    <row r="37" spans="1:57">
      <c r="A37" s="36">
        <v>31</v>
      </c>
      <c r="B37" s="125" t="s">
        <v>86</v>
      </c>
      <c r="C37" s="32"/>
      <c r="D37" s="33" t="s">
        <v>82</v>
      </c>
      <c r="E37" s="34">
        <v>1999</v>
      </c>
      <c r="F37" s="34"/>
      <c r="G37" s="35"/>
      <c r="H37" s="36"/>
      <c r="I37" s="33"/>
      <c r="J37" s="67"/>
      <c r="K37" s="34"/>
      <c r="L37" s="37"/>
      <c r="M37" s="38"/>
      <c r="N37" s="39"/>
      <c r="O37" s="40"/>
      <c r="P37" s="36" t="s">
        <v>71</v>
      </c>
      <c r="Q37" s="33">
        <v>934</v>
      </c>
      <c r="R37" s="67"/>
      <c r="S37" s="34">
        <v>243</v>
      </c>
      <c r="T37" s="37">
        <v>1.7770833333333334E-3</v>
      </c>
      <c r="U37" s="38">
        <v>9.8681712962962968E-3</v>
      </c>
      <c r="V37" s="39"/>
      <c r="W37" s="40"/>
      <c r="X37" s="36" t="s">
        <v>71</v>
      </c>
      <c r="Y37" s="33">
        <v>846</v>
      </c>
      <c r="Z37" s="67"/>
      <c r="AA37" s="34">
        <v>225</v>
      </c>
      <c r="AB37" s="37">
        <v>1.702662037037037E-3</v>
      </c>
      <c r="AC37" s="38">
        <v>1.083263888888889E-2</v>
      </c>
      <c r="AD37" s="39"/>
      <c r="AE37" s="40"/>
      <c r="AF37" s="36"/>
      <c r="AG37" s="33"/>
      <c r="AH37" s="67"/>
      <c r="AI37" s="34"/>
      <c r="AJ37" s="37"/>
      <c r="AK37" s="38"/>
      <c r="AL37" s="39"/>
      <c r="AM37" s="40"/>
      <c r="AN37" s="36" t="s">
        <v>71</v>
      </c>
      <c r="AO37" s="33">
        <v>911</v>
      </c>
      <c r="AP37" s="33"/>
      <c r="AQ37" s="34">
        <v>236</v>
      </c>
      <c r="AR37" s="37">
        <v>1.7645833333333333E-3</v>
      </c>
      <c r="AS37" s="38">
        <v>1.0089930555555555E-2</v>
      </c>
      <c r="AT37" s="190"/>
      <c r="AU37" s="196"/>
      <c r="AV37" s="41">
        <f t="shared" si="0"/>
        <v>0</v>
      </c>
      <c r="AW37" s="41">
        <f t="shared" si="1"/>
        <v>0</v>
      </c>
      <c r="AX37" s="41">
        <f t="shared" si="2"/>
        <v>0</v>
      </c>
      <c r="AY37" s="41">
        <f t="shared" si="3"/>
        <v>0</v>
      </c>
      <c r="AZ37" s="41">
        <f t="shared" si="4"/>
        <v>0</v>
      </c>
      <c r="BA37" s="59">
        <f t="shared" si="5"/>
        <v>0</v>
      </c>
      <c r="BB37" s="60">
        <f t="shared" si="6"/>
        <v>0</v>
      </c>
      <c r="BC37" s="61">
        <f t="shared" si="7"/>
        <v>0</v>
      </c>
      <c r="BD37" s="70"/>
      <c r="BE37" s="62">
        <f t="shared" si="8"/>
        <v>0</v>
      </c>
    </row>
    <row r="38" spans="1:57">
      <c r="A38" s="36">
        <v>32</v>
      </c>
      <c r="B38" s="125" t="s">
        <v>115</v>
      </c>
      <c r="C38" s="32"/>
      <c r="D38" s="33" t="s">
        <v>83</v>
      </c>
      <c r="E38" s="34">
        <v>2000</v>
      </c>
      <c r="F38" s="34"/>
      <c r="G38" s="35"/>
      <c r="H38" s="36" t="s">
        <v>71</v>
      </c>
      <c r="I38" s="33">
        <v>923</v>
      </c>
      <c r="J38" s="67"/>
      <c r="K38" s="34">
        <v>210</v>
      </c>
      <c r="L38" s="37">
        <v>1.6814814814814815E-3</v>
      </c>
      <c r="M38" s="38">
        <v>9.8134259259259268E-3</v>
      </c>
      <c r="N38" s="39"/>
      <c r="O38" s="40"/>
      <c r="P38" s="36"/>
      <c r="Q38" s="33"/>
      <c r="R38" s="67"/>
      <c r="S38" s="34"/>
      <c r="T38" s="37"/>
      <c r="U38" s="38"/>
      <c r="V38" s="39"/>
      <c r="W38" s="40"/>
      <c r="X38" s="36"/>
      <c r="Y38" s="33"/>
      <c r="Z38" s="67"/>
      <c r="AA38" s="34"/>
      <c r="AB38" s="37"/>
      <c r="AC38" s="38"/>
      <c r="AD38" s="39"/>
      <c r="AE38" s="40"/>
      <c r="AF38" s="36"/>
      <c r="AG38" s="33"/>
      <c r="AH38" s="67"/>
      <c r="AI38" s="34"/>
      <c r="AJ38" s="37"/>
      <c r="AK38" s="38"/>
      <c r="AL38" s="39"/>
      <c r="AM38" s="40"/>
      <c r="AN38" s="36"/>
      <c r="AO38" s="33"/>
      <c r="AP38" s="33"/>
      <c r="AQ38" s="34"/>
      <c r="AR38" s="37"/>
      <c r="AS38" s="38"/>
      <c r="AT38" s="190"/>
      <c r="AU38" s="196"/>
      <c r="AV38" s="41">
        <f t="shared" si="0"/>
        <v>0</v>
      </c>
      <c r="AW38" s="41">
        <f t="shared" si="1"/>
        <v>0</v>
      </c>
      <c r="AX38" s="41">
        <f t="shared" si="2"/>
        <v>0</v>
      </c>
      <c r="AY38" s="41">
        <f t="shared" si="3"/>
        <v>0</v>
      </c>
      <c r="AZ38" s="41">
        <f t="shared" si="4"/>
        <v>0</v>
      </c>
      <c r="BA38" s="59">
        <f t="shared" si="5"/>
        <v>0</v>
      </c>
      <c r="BB38" s="60">
        <f t="shared" si="6"/>
        <v>0</v>
      </c>
      <c r="BC38" s="61">
        <f t="shared" si="7"/>
        <v>0</v>
      </c>
      <c r="BD38" s="70"/>
      <c r="BE38" s="62">
        <f t="shared" si="8"/>
        <v>0</v>
      </c>
    </row>
    <row r="39" spans="1:57">
      <c r="A39" s="36">
        <v>33</v>
      </c>
      <c r="B39" s="125" t="s">
        <v>116</v>
      </c>
      <c r="C39" s="32"/>
      <c r="D39" s="33" t="s">
        <v>83</v>
      </c>
      <c r="E39" s="34">
        <v>1999</v>
      </c>
      <c r="F39" s="34"/>
      <c r="G39" s="35"/>
      <c r="H39" s="36" t="s">
        <v>71</v>
      </c>
      <c r="I39" s="33">
        <v>918</v>
      </c>
      <c r="J39" s="67"/>
      <c r="K39" s="34">
        <v>255</v>
      </c>
      <c r="L39" s="37">
        <v>1.7248842592592591E-3</v>
      </c>
      <c r="M39" s="38">
        <v>1.0294328703703703E-2</v>
      </c>
      <c r="N39" s="39"/>
      <c r="O39" s="40"/>
      <c r="P39" s="36"/>
      <c r="Q39" s="33"/>
      <c r="R39" s="67"/>
      <c r="S39" s="34"/>
      <c r="T39" s="37"/>
      <c r="U39" s="38"/>
      <c r="V39" s="39"/>
      <c r="W39" s="40"/>
      <c r="X39" s="36"/>
      <c r="Y39" s="33"/>
      <c r="Z39" s="67"/>
      <c r="AA39" s="34"/>
      <c r="AB39" s="37"/>
      <c r="AC39" s="38"/>
      <c r="AD39" s="39"/>
      <c r="AE39" s="40"/>
      <c r="AF39" s="36"/>
      <c r="AG39" s="33"/>
      <c r="AH39" s="67"/>
      <c r="AI39" s="34"/>
      <c r="AJ39" s="37"/>
      <c r="AK39" s="38"/>
      <c r="AL39" s="39"/>
      <c r="AM39" s="40"/>
      <c r="AN39" s="36"/>
      <c r="AO39" s="33"/>
      <c r="AP39" s="33"/>
      <c r="AQ39" s="34"/>
      <c r="AR39" s="37"/>
      <c r="AS39" s="38"/>
      <c r="AT39" s="190"/>
      <c r="AU39" s="196"/>
      <c r="AV39" s="41">
        <f t="shared" si="0"/>
        <v>0</v>
      </c>
      <c r="AW39" s="41">
        <f t="shared" si="1"/>
        <v>0</v>
      </c>
      <c r="AX39" s="41">
        <f t="shared" si="2"/>
        <v>0</v>
      </c>
      <c r="AY39" s="41">
        <f t="shared" si="3"/>
        <v>0</v>
      </c>
      <c r="AZ39" s="41">
        <f t="shared" si="4"/>
        <v>0</v>
      </c>
      <c r="BA39" s="59">
        <f t="shared" si="5"/>
        <v>0</v>
      </c>
      <c r="BB39" s="60">
        <f t="shared" si="6"/>
        <v>0</v>
      </c>
      <c r="BC39" s="61">
        <f t="shared" si="7"/>
        <v>0</v>
      </c>
      <c r="BD39" s="70"/>
      <c r="BE39" s="62">
        <f t="shared" si="8"/>
        <v>0</v>
      </c>
    </row>
    <row r="40" spans="1:57">
      <c r="A40" s="36">
        <v>34</v>
      </c>
      <c r="B40" s="125" t="s">
        <v>88</v>
      </c>
      <c r="C40" s="32"/>
      <c r="D40" s="33" t="s">
        <v>84</v>
      </c>
      <c r="E40" s="34">
        <v>2000</v>
      </c>
      <c r="F40" s="34"/>
      <c r="G40" s="35"/>
      <c r="H40" s="36"/>
      <c r="I40" s="33"/>
      <c r="J40" s="67"/>
      <c r="K40" s="34"/>
      <c r="L40" s="37"/>
      <c r="M40" s="38"/>
      <c r="N40" s="39"/>
      <c r="O40" s="40"/>
      <c r="P40" s="36" t="s">
        <v>71</v>
      </c>
      <c r="Q40" s="33">
        <v>902</v>
      </c>
      <c r="R40" s="67"/>
      <c r="S40" s="34">
        <v>236</v>
      </c>
      <c r="T40" s="37">
        <v>1.8195601851851851E-3</v>
      </c>
      <c r="U40" s="38">
        <v>1.0080092592592592E-2</v>
      </c>
      <c r="V40" s="39"/>
      <c r="W40" s="40"/>
      <c r="X40" s="36"/>
      <c r="Y40" s="33"/>
      <c r="Z40" s="67"/>
      <c r="AA40" s="34"/>
      <c r="AB40" s="37"/>
      <c r="AC40" s="38"/>
      <c r="AD40" s="39"/>
      <c r="AE40" s="40"/>
      <c r="AF40" s="36"/>
      <c r="AG40" s="33"/>
      <c r="AH40" s="67"/>
      <c r="AI40" s="34"/>
      <c r="AJ40" s="37"/>
      <c r="AK40" s="38"/>
      <c r="AL40" s="39"/>
      <c r="AM40" s="40"/>
      <c r="AN40" s="36"/>
      <c r="AO40" s="33"/>
      <c r="AP40" s="33"/>
      <c r="AQ40" s="34"/>
      <c r="AR40" s="37"/>
      <c r="AS40" s="38"/>
      <c r="AT40" s="190"/>
      <c r="AU40" s="196"/>
      <c r="AV40" s="41">
        <f t="shared" si="0"/>
        <v>0</v>
      </c>
      <c r="AW40" s="41">
        <f t="shared" si="1"/>
        <v>0</v>
      </c>
      <c r="AX40" s="41">
        <f t="shared" si="2"/>
        <v>0</v>
      </c>
      <c r="AY40" s="41">
        <f t="shared" si="3"/>
        <v>0</v>
      </c>
      <c r="AZ40" s="41">
        <f t="shared" si="4"/>
        <v>0</v>
      </c>
      <c r="BA40" s="59">
        <f t="shared" si="5"/>
        <v>0</v>
      </c>
      <c r="BB40" s="60">
        <f t="shared" si="6"/>
        <v>0</v>
      </c>
      <c r="BC40" s="61">
        <f t="shared" si="7"/>
        <v>0</v>
      </c>
      <c r="BD40" s="70"/>
      <c r="BE40" s="62">
        <f t="shared" si="8"/>
        <v>0</v>
      </c>
    </row>
    <row r="41" spans="1:57">
      <c r="A41" s="36">
        <v>35</v>
      </c>
      <c r="B41" s="125" t="s">
        <v>117</v>
      </c>
      <c r="C41" s="32"/>
      <c r="D41" s="33" t="s">
        <v>83</v>
      </c>
      <c r="E41" s="34">
        <v>1999</v>
      </c>
      <c r="F41" s="34"/>
      <c r="G41" s="35"/>
      <c r="H41" s="36" t="s">
        <v>71</v>
      </c>
      <c r="I41" s="33">
        <v>996</v>
      </c>
      <c r="J41" s="67"/>
      <c r="K41" s="34">
        <v>265</v>
      </c>
      <c r="L41" s="37">
        <v>1.7072916666666666E-3</v>
      </c>
      <c r="M41" s="38">
        <v>9.5479166666666681E-3</v>
      </c>
      <c r="N41" s="39"/>
      <c r="O41" s="40"/>
      <c r="P41" s="36"/>
      <c r="Q41" s="33"/>
      <c r="R41" s="67"/>
      <c r="S41" s="34"/>
      <c r="T41" s="37"/>
      <c r="U41" s="38"/>
      <c r="V41" s="39"/>
      <c r="W41" s="40"/>
      <c r="X41" s="36"/>
      <c r="Y41" s="33"/>
      <c r="Z41" s="67"/>
      <c r="AA41" s="34"/>
      <c r="AB41" s="37"/>
      <c r="AC41" s="38"/>
      <c r="AD41" s="39"/>
      <c r="AE41" s="40"/>
      <c r="AF41" s="36"/>
      <c r="AG41" s="33"/>
      <c r="AH41" s="67"/>
      <c r="AI41" s="34"/>
      <c r="AJ41" s="37"/>
      <c r="AK41" s="38"/>
      <c r="AL41" s="39"/>
      <c r="AM41" s="40"/>
      <c r="AN41" s="36"/>
      <c r="AO41" s="33"/>
      <c r="AP41" s="33"/>
      <c r="AQ41" s="34"/>
      <c r="AR41" s="37"/>
      <c r="AS41" s="38"/>
      <c r="AT41" s="190"/>
      <c r="AU41" s="196"/>
      <c r="AV41" s="41">
        <f t="shared" si="0"/>
        <v>0</v>
      </c>
      <c r="AW41" s="41">
        <f t="shared" si="1"/>
        <v>0</v>
      </c>
      <c r="AX41" s="41">
        <f t="shared" si="2"/>
        <v>0</v>
      </c>
      <c r="AY41" s="41">
        <f t="shared" si="3"/>
        <v>0</v>
      </c>
      <c r="AZ41" s="41">
        <f t="shared" si="4"/>
        <v>0</v>
      </c>
      <c r="BA41" s="59">
        <f t="shared" si="5"/>
        <v>0</v>
      </c>
      <c r="BB41" s="60">
        <f t="shared" si="6"/>
        <v>0</v>
      </c>
      <c r="BC41" s="61">
        <f t="shared" si="7"/>
        <v>0</v>
      </c>
      <c r="BD41" s="70"/>
      <c r="BE41" s="62">
        <f t="shared" si="8"/>
        <v>0</v>
      </c>
    </row>
    <row r="42" spans="1:57">
      <c r="A42" s="36">
        <v>36</v>
      </c>
      <c r="B42" s="125" t="s">
        <v>118</v>
      </c>
      <c r="C42" s="32"/>
      <c r="D42" s="33" t="s">
        <v>83</v>
      </c>
      <c r="E42" s="34">
        <v>2000</v>
      </c>
      <c r="F42" s="34"/>
      <c r="G42" s="35"/>
      <c r="H42" s="36" t="s">
        <v>71</v>
      </c>
      <c r="I42" s="33">
        <v>949</v>
      </c>
      <c r="J42" s="67"/>
      <c r="K42" s="34">
        <v>220</v>
      </c>
      <c r="L42" s="37">
        <v>1.7230324074074075E-3</v>
      </c>
      <c r="M42" s="38">
        <v>9.54675925925926E-3</v>
      </c>
      <c r="N42" s="39"/>
      <c r="O42" s="40"/>
      <c r="P42" s="36"/>
      <c r="Q42" s="33"/>
      <c r="R42" s="67"/>
      <c r="S42" s="34"/>
      <c r="T42" s="37"/>
      <c r="U42" s="38"/>
      <c r="V42" s="39"/>
      <c r="W42" s="40"/>
      <c r="X42" s="36"/>
      <c r="Y42" s="33"/>
      <c r="Z42" s="67"/>
      <c r="AA42" s="34"/>
      <c r="AB42" s="37"/>
      <c r="AC42" s="38"/>
      <c r="AD42" s="39"/>
      <c r="AE42" s="40"/>
      <c r="AF42" s="36"/>
      <c r="AG42" s="33"/>
      <c r="AH42" s="67"/>
      <c r="AI42" s="34"/>
      <c r="AJ42" s="37"/>
      <c r="AK42" s="38"/>
      <c r="AL42" s="39"/>
      <c r="AM42" s="40"/>
      <c r="AN42" s="36"/>
      <c r="AO42" s="33"/>
      <c r="AP42" s="33"/>
      <c r="AQ42" s="34"/>
      <c r="AR42" s="37"/>
      <c r="AS42" s="38"/>
      <c r="AT42" s="190"/>
      <c r="AU42" s="196"/>
      <c r="AV42" s="41">
        <f t="shared" si="0"/>
        <v>0</v>
      </c>
      <c r="AW42" s="41">
        <f t="shared" si="1"/>
        <v>0</v>
      </c>
      <c r="AX42" s="41">
        <f t="shared" si="2"/>
        <v>0</v>
      </c>
      <c r="AY42" s="41">
        <f t="shared" si="3"/>
        <v>0</v>
      </c>
      <c r="AZ42" s="41">
        <f t="shared" si="4"/>
        <v>0</v>
      </c>
      <c r="BA42" s="59">
        <f t="shared" si="5"/>
        <v>0</v>
      </c>
      <c r="BB42" s="60">
        <f t="shared" si="6"/>
        <v>0</v>
      </c>
      <c r="BC42" s="61">
        <f t="shared" si="7"/>
        <v>0</v>
      </c>
      <c r="BD42" s="70"/>
      <c r="BE42" s="62">
        <f t="shared" si="8"/>
        <v>0</v>
      </c>
    </row>
    <row r="43" spans="1:57">
      <c r="A43" s="36">
        <v>37</v>
      </c>
      <c r="B43" s="125" t="s">
        <v>87</v>
      </c>
      <c r="C43" s="32"/>
      <c r="D43" s="33" t="s">
        <v>82</v>
      </c>
      <c r="E43" s="34">
        <v>2002</v>
      </c>
      <c r="F43" s="34"/>
      <c r="G43" s="35"/>
      <c r="H43" s="36"/>
      <c r="I43" s="33"/>
      <c r="J43" s="67"/>
      <c r="K43" s="34"/>
      <c r="L43" s="37"/>
      <c r="M43" s="38"/>
      <c r="N43" s="39"/>
      <c r="O43" s="40"/>
      <c r="P43" s="36" t="s">
        <v>71</v>
      </c>
      <c r="Q43" s="33">
        <v>910</v>
      </c>
      <c r="R43" s="67"/>
      <c r="S43" s="34">
        <v>239</v>
      </c>
      <c r="T43" s="37">
        <v>1.5846064814814813E-3</v>
      </c>
      <c r="U43" s="38">
        <v>1.0492129629629629E-2</v>
      </c>
      <c r="V43" s="39"/>
      <c r="W43" s="40"/>
      <c r="X43" s="36"/>
      <c r="Y43" s="33"/>
      <c r="Z43" s="67"/>
      <c r="AA43" s="34"/>
      <c r="AB43" s="37"/>
      <c r="AC43" s="38"/>
      <c r="AD43" s="39"/>
      <c r="AE43" s="40"/>
      <c r="AF43" s="36"/>
      <c r="AG43" s="33"/>
      <c r="AH43" s="67"/>
      <c r="AI43" s="34"/>
      <c r="AJ43" s="37"/>
      <c r="AK43" s="38"/>
      <c r="AL43" s="39"/>
      <c r="AM43" s="40"/>
      <c r="AN43" s="36"/>
      <c r="AO43" s="33"/>
      <c r="AP43" s="33"/>
      <c r="AQ43" s="34"/>
      <c r="AR43" s="37"/>
      <c r="AS43" s="38"/>
      <c r="AT43" s="190"/>
      <c r="AU43" s="196"/>
      <c r="AV43" s="41">
        <f t="shared" si="0"/>
        <v>0</v>
      </c>
      <c r="AW43" s="41">
        <f t="shared" si="1"/>
        <v>0</v>
      </c>
      <c r="AX43" s="41">
        <f t="shared" si="2"/>
        <v>0</v>
      </c>
      <c r="AY43" s="41">
        <f t="shared" si="3"/>
        <v>0</v>
      </c>
      <c r="AZ43" s="41">
        <f t="shared" si="4"/>
        <v>0</v>
      </c>
      <c r="BA43" s="59">
        <f t="shared" si="5"/>
        <v>0</v>
      </c>
      <c r="BB43" s="60">
        <f t="shared" si="6"/>
        <v>0</v>
      </c>
      <c r="BC43" s="61">
        <f t="shared" si="7"/>
        <v>0</v>
      </c>
      <c r="BD43" s="70"/>
      <c r="BE43" s="62">
        <f t="shared" si="8"/>
        <v>0</v>
      </c>
    </row>
    <row r="44" spans="1:57">
      <c r="A44" s="36">
        <v>38</v>
      </c>
      <c r="B44" s="125" t="s">
        <v>119</v>
      </c>
      <c r="C44" s="32"/>
      <c r="D44" s="33" t="s">
        <v>83</v>
      </c>
      <c r="E44" s="34">
        <v>2001</v>
      </c>
      <c r="F44" s="34"/>
      <c r="G44" s="35"/>
      <c r="H44" s="36" t="s">
        <v>71</v>
      </c>
      <c r="I44" s="33">
        <v>937</v>
      </c>
      <c r="J44" s="67"/>
      <c r="K44" s="34">
        <v>235</v>
      </c>
      <c r="L44" s="37">
        <v>1.6942129629629631E-3</v>
      </c>
      <c r="M44" s="38">
        <v>9.9188657407407402E-3</v>
      </c>
      <c r="N44" s="39"/>
      <c r="O44" s="40"/>
      <c r="P44" s="36"/>
      <c r="Q44" s="33"/>
      <c r="R44" s="67"/>
      <c r="S44" s="34"/>
      <c r="T44" s="37"/>
      <c r="U44" s="38"/>
      <c r="V44" s="39"/>
      <c r="W44" s="40"/>
      <c r="X44" s="36"/>
      <c r="Y44" s="33"/>
      <c r="Z44" s="67"/>
      <c r="AA44" s="34"/>
      <c r="AB44" s="37"/>
      <c r="AC44" s="38"/>
      <c r="AD44" s="39"/>
      <c r="AE44" s="40"/>
      <c r="AF44" s="36"/>
      <c r="AG44" s="33"/>
      <c r="AH44" s="67"/>
      <c r="AI44" s="34"/>
      <c r="AJ44" s="37"/>
      <c r="AK44" s="38"/>
      <c r="AL44" s="39"/>
      <c r="AM44" s="40"/>
      <c r="AN44" s="36"/>
      <c r="AO44" s="33"/>
      <c r="AP44" s="33"/>
      <c r="AQ44" s="34"/>
      <c r="AR44" s="37"/>
      <c r="AS44" s="38"/>
      <c r="AT44" s="190"/>
      <c r="AU44" s="196"/>
      <c r="AV44" s="41">
        <f t="shared" si="0"/>
        <v>0</v>
      </c>
      <c r="AW44" s="41">
        <f t="shared" si="1"/>
        <v>0</v>
      </c>
      <c r="AX44" s="41">
        <f t="shared" si="2"/>
        <v>0</v>
      </c>
      <c r="AY44" s="41">
        <f t="shared" si="3"/>
        <v>0</v>
      </c>
      <c r="AZ44" s="41">
        <f t="shared" si="4"/>
        <v>0</v>
      </c>
      <c r="BA44" s="59">
        <f t="shared" si="5"/>
        <v>0</v>
      </c>
      <c r="BB44" s="60">
        <f t="shared" si="6"/>
        <v>0</v>
      </c>
      <c r="BC44" s="61">
        <f t="shared" si="7"/>
        <v>0</v>
      </c>
      <c r="BD44" s="70"/>
      <c r="BE44" s="62">
        <f t="shared" si="8"/>
        <v>0</v>
      </c>
    </row>
    <row r="45" spans="1:57">
      <c r="A45" s="36">
        <v>39</v>
      </c>
      <c r="B45" s="125" t="s">
        <v>89</v>
      </c>
      <c r="C45" s="32"/>
      <c r="D45" s="33" t="s">
        <v>90</v>
      </c>
      <c r="E45" s="34">
        <v>2001</v>
      </c>
      <c r="F45" s="34"/>
      <c r="G45" s="35"/>
      <c r="H45" s="36"/>
      <c r="I45" s="33"/>
      <c r="J45" s="67"/>
      <c r="K45" s="34"/>
      <c r="L45" s="37"/>
      <c r="M45" s="38"/>
      <c r="N45" s="39"/>
      <c r="O45" s="40"/>
      <c r="P45" s="36" t="s">
        <v>71</v>
      </c>
      <c r="Q45" s="33">
        <v>834</v>
      </c>
      <c r="R45" s="67"/>
      <c r="S45" s="34">
        <v>131</v>
      </c>
      <c r="T45" s="37">
        <v>1.692013888888889E-3</v>
      </c>
      <c r="U45" s="38">
        <v>9.9064814814814814E-3</v>
      </c>
      <c r="V45" s="39"/>
      <c r="W45" s="40"/>
      <c r="X45" s="36"/>
      <c r="Y45" s="33"/>
      <c r="Z45" s="67"/>
      <c r="AA45" s="34"/>
      <c r="AB45" s="37"/>
      <c r="AC45" s="38"/>
      <c r="AD45" s="39"/>
      <c r="AE45" s="40"/>
      <c r="AF45" s="36"/>
      <c r="AG45" s="33"/>
      <c r="AH45" s="67"/>
      <c r="AI45" s="34"/>
      <c r="AJ45" s="37"/>
      <c r="AK45" s="38"/>
      <c r="AL45" s="39"/>
      <c r="AM45" s="40"/>
      <c r="AN45" s="36"/>
      <c r="AO45" s="33"/>
      <c r="AP45" s="33"/>
      <c r="AQ45" s="34"/>
      <c r="AR45" s="37"/>
      <c r="AS45" s="38"/>
      <c r="AT45" s="190"/>
      <c r="AU45" s="196"/>
      <c r="AV45" s="41">
        <f t="shared" si="0"/>
        <v>0</v>
      </c>
      <c r="AW45" s="41">
        <f t="shared" si="1"/>
        <v>0</v>
      </c>
      <c r="AX45" s="41">
        <f t="shared" si="2"/>
        <v>0</v>
      </c>
      <c r="AY45" s="41">
        <f t="shared" si="3"/>
        <v>0</v>
      </c>
      <c r="AZ45" s="41">
        <f t="shared" si="4"/>
        <v>0</v>
      </c>
      <c r="BA45" s="59">
        <f t="shared" si="5"/>
        <v>0</v>
      </c>
      <c r="BB45" s="60">
        <f t="shared" si="6"/>
        <v>0</v>
      </c>
      <c r="BC45" s="61">
        <f t="shared" si="7"/>
        <v>0</v>
      </c>
      <c r="BD45" s="70"/>
      <c r="BE45" s="62">
        <f t="shared" si="8"/>
        <v>0</v>
      </c>
    </row>
    <row r="46" spans="1:57">
      <c r="A46" s="36">
        <v>40</v>
      </c>
      <c r="B46" s="125" t="s">
        <v>120</v>
      </c>
      <c r="C46" s="32"/>
      <c r="D46" s="33" t="s">
        <v>85</v>
      </c>
      <c r="E46" s="34">
        <v>2000</v>
      </c>
      <c r="F46" s="34"/>
      <c r="G46" s="35"/>
      <c r="H46" s="36" t="s">
        <v>71</v>
      </c>
      <c r="I46" s="33">
        <v>881</v>
      </c>
      <c r="J46" s="67"/>
      <c r="K46" s="34">
        <v>245</v>
      </c>
      <c r="L46" s="37">
        <v>1.8601851851851852E-3</v>
      </c>
      <c r="M46" s="38">
        <v>1.0345717592592592E-2</v>
      </c>
      <c r="N46" s="39"/>
      <c r="O46" s="40"/>
      <c r="P46" s="36"/>
      <c r="Q46" s="33"/>
      <c r="R46" s="67"/>
      <c r="S46" s="34"/>
      <c r="T46" s="37"/>
      <c r="U46" s="38"/>
      <c r="V46" s="39"/>
      <c r="W46" s="40"/>
      <c r="X46" s="36"/>
      <c r="Y46" s="33"/>
      <c r="Z46" s="67"/>
      <c r="AA46" s="34"/>
      <c r="AB46" s="37"/>
      <c r="AC46" s="38"/>
      <c r="AD46" s="39"/>
      <c r="AE46" s="40"/>
      <c r="AF46" s="36"/>
      <c r="AG46" s="33"/>
      <c r="AH46" s="67"/>
      <c r="AI46" s="34"/>
      <c r="AJ46" s="37"/>
      <c r="AK46" s="38"/>
      <c r="AL46" s="39"/>
      <c r="AM46" s="40"/>
      <c r="AN46" s="36"/>
      <c r="AO46" s="33"/>
      <c r="AP46" s="33"/>
      <c r="AQ46" s="34"/>
      <c r="AR46" s="37"/>
      <c r="AS46" s="38"/>
      <c r="AT46" s="190"/>
      <c r="AU46" s="196"/>
      <c r="AV46" s="41">
        <f t="shared" si="0"/>
        <v>0</v>
      </c>
      <c r="AW46" s="41">
        <f t="shared" si="1"/>
        <v>0</v>
      </c>
      <c r="AX46" s="41">
        <f t="shared" si="2"/>
        <v>0</v>
      </c>
      <c r="AY46" s="41">
        <f t="shared" si="3"/>
        <v>0</v>
      </c>
      <c r="AZ46" s="41">
        <f t="shared" si="4"/>
        <v>0</v>
      </c>
      <c r="BA46" s="59">
        <f t="shared" si="5"/>
        <v>0</v>
      </c>
      <c r="BB46" s="60">
        <f t="shared" si="6"/>
        <v>0</v>
      </c>
      <c r="BC46" s="61">
        <f t="shared" si="7"/>
        <v>0</v>
      </c>
      <c r="BD46" s="70"/>
      <c r="BE46" s="62">
        <f t="shared" si="8"/>
        <v>0</v>
      </c>
    </row>
    <row r="47" spans="1:57">
      <c r="A47" s="36">
        <v>41</v>
      </c>
      <c r="B47" s="125" t="s">
        <v>121</v>
      </c>
      <c r="C47" s="32"/>
      <c r="D47" s="33" t="s">
        <v>83</v>
      </c>
      <c r="E47" s="34">
        <v>2001</v>
      </c>
      <c r="F47" s="34"/>
      <c r="G47" s="35"/>
      <c r="H47" s="36" t="s">
        <v>71</v>
      </c>
      <c r="I47" s="33">
        <v>861</v>
      </c>
      <c r="J47" s="67"/>
      <c r="K47" s="34">
        <v>160</v>
      </c>
      <c r="L47" s="37">
        <v>1.7469907407407408E-3</v>
      </c>
      <c r="M47" s="38">
        <v>9.8196759259259244E-3</v>
      </c>
      <c r="N47" s="39"/>
      <c r="O47" s="40"/>
      <c r="P47" s="36"/>
      <c r="Q47" s="33"/>
      <c r="R47" s="67"/>
      <c r="S47" s="34"/>
      <c r="T47" s="37"/>
      <c r="U47" s="38"/>
      <c r="V47" s="39"/>
      <c r="W47" s="40"/>
      <c r="X47" s="36"/>
      <c r="Y47" s="33"/>
      <c r="Z47" s="67"/>
      <c r="AA47" s="34"/>
      <c r="AB47" s="37"/>
      <c r="AC47" s="38"/>
      <c r="AD47" s="39"/>
      <c r="AE47" s="40"/>
      <c r="AF47" s="36"/>
      <c r="AG47" s="33"/>
      <c r="AH47" s="67"/>
      <c r="AI47" s="34"/>
      <c r="AJ47" s="37"/>
      <c r="AK47" s="38"/>
      <c r="AL47" s="39"/>
      <c r="AM47" s="40"/>
      <c r="AN47" s="36"/>
      <c r="AO47" s="33"/>
      <c r="AP47" s="33"/>
      <c r="AQ47" s="34"/>
      <c r="AR47" s="37"/>
      <c r="AS47" s="38"/>
      <c r="AT47" s="190"/>
      <c r="AU47" s="196"/>
      <c r="AV47" s="41">
        <f t="shared" si="0"/>
        <v>0</v>
      </c>
      <c r="AW47" s="41">
        <f t="shared" si="1"/>
        <v>0</v>
      </c>
      <c r="AX47" s="41">
        <f t="shared" si="2"/>
        <v>0</v>
      </c>
      <c r="AY47" s="41">
        <f t="shared" si="3"/>
        <v>0</v>
      </c>
      <c r="AZ47" s="41">
        <f t="shared" si="4"/>
        <v>0</v>
      </c>
      <c r="BA47" s="59">
        <f t="shared" si="5"/>
        <v>0</v>
      </c>
      <c r="BB47" s="60">
        <f t="shared" si="6"/>
        <v>0</v>
      </c>
      <c r="BC47" s="61">
        <f t="shared" si="7"/>
        <v>0</v>
      </c>
      <c r="BD47" s="70"/>
      <c r="BE47" s="62">
        <f t="shared" si="8"/>
        <v>0</v>
      </c>
    </row>
    <row r="48" spans="1:57">
      <c r="A48" s="36">
        <v>42</v>
      </c>
      <c r="B48" s="125" t="s">
        <v>122</v>
      </c>
      <c r="C48" s="32"/>
      <c r="D48" s="33" t="s">
        <v>83</v>
      </c>
      <c r="E48" s="34">
        <v>2001</v>
      </c>
      <c r="F48" s="34"/>
      <c r="G48" s="35"/>
      <c r="H48" s="36" t="s">
        <v>71</v>
      </c>
      <c r="I48" s="33">
        <v>889</v>
      </c>
      <c r="J48" s="67"/>
      <c r="K48" s="34">
        <v>170</v>
      </c>
      <c r="L48" s="37">
        <v>1.7516203703703702E-3</v>
      </c>
      <c r="M48" s="38">
        <v>9.5956018518518517E-3</v>
      </c>
      <c r="N48" s="39"/>
      <c r="O48" s="40"/>
      <c r="P48" s="36"/>
      <c r="Q48" s="33"/>
      <c r="R48" s="67"/>
      <c r="S48" s="34"/>
      <c r="T48" s="37"/>
      <c r="U48" s="38"/>
      <c r="V48" s="39"/>
      <c r="W48" s="40"/>
      <c r="X48" s="36"/>
      <c r="Y48" s="33"/>
      <c r="Z48" s="67"/>
      <c r="AA48" s="34"/>
      <c r="AB48" s="37"/>
      <c r="AC48" s="38"/>
      <c r="AD48" s="39"/>
      <c r="AE48" s="40"/>
      <c r="AF48" s="36"/>
      <c r="AG48" s="33"/>
      <c r="AH48" s="67"/>
      <c r="AI48" s="34"/>
      <c r="AJ48" s="37"/>
      <c r="AK48" s="38"/>
      <c r="AL48" s="39"/>
      <c r="AM48" s="40"/>
      <c r="AN48" s="36"/>
      <c r="AO48" s="33"/>
      <c r="AP48" s="33"/>
      <c r="AQ48" s="34"/>
      <c r="AR48" s="37"/>
      <c r="AS48" s="38"/>
      <c r="AT48" s="190"/>
      <c r="AU48" s="196"/>
      <c r="AV48" s="41">
        <f t="shared" si="0"/>
        <v>0</v>
      </c>
      <c r="AW48" s="41">
        <f t="shared" si="1"/>
        <v>0</v>
      </c>
      <c r="AX48" s="41">
        <f t="shared" si="2"/>
        <v>0</v>
      </c>
      <c r="AY48" s="41">
        <f t="shared" si="3"/>
        <v>0</v>
      </c>
      <c r="AZ48" s="41">
        <f t="shared" si="4"/>
        <v>0</v>
      </c>
      <c r="BA48" s="59">
        <f t="shared" si="5"/>
        <v>0</v>
      </c>
      <c r="BB48" s="60">
        <f t="shared" si="6"/>
        <v>0</v>
      </c>
      <c r="BC48" s="61">
        <f t="shared" si="7"/>
        <v>0</v>
      </c>
      <c r="BD48" s="70"/>
      <c r="BE48" s="62">
        <f t="shared" si="8"/>
        <v>0</v>
      </c>
    </row>
    <row r="49" spans="1:57" ht="13.5" thickBot="1">
      <c r="A49" s="75">
        <v>43</v>
      </c>
      <c r="B49" s="126" t="s">
        <v>123</v>
      </c>
      <c r="C49" s="76"/>
      <c r="D49" s="77" t="s">
        <v>83</v>
      </c>
      <c r="E49" s="78">
        <v>2001</v>
      </c>
      <c r="F49" s="78"/>
      <c r="G49" s="79"/>
      <c r="H49" s="75" t="s">
        <v>71</v>
      </c>
      <c r="I49" s="77">
        <v>929</v>
      </c>
      <c r="J49" s="80"/>
      <c r="K49" s="78">
        <v>240</v>
      </c>
      <c r="L49" s="82">
        <v>1.8101851851851849E-3</v>
      </c>
      <c r="M49" s="83">
        <v>9.831481481481481E-3</v>
      </c>
      <c r="N49" s="118"/>
      <c r="O49" s="85"/>
      <c r="P49" s="75"/>
      <c r="Q49" s="77"/>
      <c r="R49" s="80"/>
      <c r="S49" s="78"/>
      <c r="T49" s="82"/>
      <c r="U49" s="83"/>
      <c r="V49" s="118"/>
      <c r="W49" s="85"/>
      <c r="X49" s="75"/>
      <c r="Y49" s="77"/>
      <c r="Z49" s="80"/>
      <c r="AA49" s="78"/>
      <c r="AB49" s="82"/>
      <c r="AC49" s="83"/>
      <c r="AD49" s="118"/>
      <c r="AE49" s="85"/>
      <c r="AF49" s="75"/>
      <c r="AG49" s="77"/>
      <c r="AH49" s="80"/>
      <c r="AI49" s="78"/>
      <c r="AJ49" s="82"/>
      <c r="AK49" s="83"/>
      <c r="AL49" s="118"/>
      <c r="AM49" s="85"/>
      <c r="AN49" s="75"/>
      <c r="AO49" s="77"/>
      <c r="AP49" s="77"/>
      <c r="AQ49" s="78"/>
      <c r="AR49" s="82"/>
      <c r="AS49" s="83"/>
      <c r="AT49" s="191"/>
      <c r="AU49" s="197"/>
      <c r="AV49" s="119">
        <f t="shared" si="0"/>
        <v>0</v>
      </c>
      <c r="AW49" s="119">
        <f t="shared" si="1"/>
        <v>0</v>
      </c>
      <c r="AX49" s="119">
        <f t="shared" si="2"/>
        <v>0</v>
      </c>
      <c r="AY49" s="119">
        <f t="shared" si="3"/>
        <v>0</v>
      </c>
      <c r="AZ49" s="119">
        <f t="shared" si="4"/>
        <v>0</v>
      </c>
      <c r="BA49" s="113">
        <f t="shared" si="5"/>
        <v>0</v>
      </c>
      <c r="BB49" s="114">
        <f t="shared" si="6"/>
        <v>0</v>
      </c>
      <c r="BC49" s="115">
        <f t="shared" si="7"/>
        <v>0</v>
      </c>
      <c r="BD49" s="116"/>
      <c r="BE49" s="117">
        <f t="shared" si="8"/>
        <v>0</v>
      </c>
    </row>
  </sheetData>
  <sortState ref="B6:BE22">
    <sortCondition descending="1" ref="BE6:BE22"/>
  </sortState>
  <mergeCells count="23">
    <mergeCell ref="BD3:BD5"/>
    <mergeCell ref="BE3:BE5"/>
    <mergeCell ref="AF4:AM4"/>
    <mergeCell ref="AN4:AU4"/>
    <mergeCell ref="BA3:BA5"/>
    <mergeCell ref="BB3:BB5"/>
    <mergeCell ref="BC3:BC5"/>
    <mergeCell ref="A1:BE1"/>
    <mergeCell ref="AN3:AU3"/>
    <mergeCell ref="A3:A5"/>
    <mergeCell ref="B3:B5"/>
    <mergeCell ref="C3:C5"/>
    <mergeCell ref="D3:D5"/>
    <mergeCell ref="E3:E5"/>
    <mergeCell ref="F3:F5"/>
    <mergeCell ref="G3:G5"/>
    <mergeCell ref="H3:O3"/>
    <mergeCell ref="P3:W3"/>
    <mergeCell ref="X3:AE3"/>
    <mergeCell ref="AF3:AM3"/>
    <mergeCell ref="H4:O4"/>
    <mergeCell ref="P4:W4"/>
    <mergeCell ref="X4:AE4"/>
  </mergeCells>
  <conditionalFormatting sqref="L6 T6 AB6 AJ6 AR6">
    <cfRule type="top10" dxfId="127" priority="58" bottom="1" rank="1"/>
  </conditionalFormatting>
  <conditionalFormatting sqref="L7 T7 AB7 AJ7 AR7">
    <cfRule type="top10" dxfId="126" priority="57" bottom="1" rank="1"/>
  </conditionalFormatting>
  <conditionalFormatting sqref="L8 T8 AB8 AJ8 AR8">
    <cfRule type="top10" dxfId="125" priority="56" bottom="1" rank="1"/>
  </conditionalFormatting>
  <conditionalFormatting sqref="L9 T9 AB9 AJ9 AR9">
    <cfRule type="top10" dxfId="124" priority="55" bottom="1" rank="1"/>
  </conditionalFormatting>
  <conditionalFormatting sqref="L10 T10 AB10 AJ10 AR10">
    <cfRule type="top10" dxfId="123" priority="54" bottom="1" rank="1"/>
  </conditionalFormatting>
  <conditionalFormatting sqref="L11 T11 AB11 AJ11 AR11">
    <cfRule type="top10" dxfId="122" priority="53" bottom="1" rank="1"/>
  </conditionalFormatting>
  <conditionalFormatting sqref="L12 T12 AB12 AJ12 AR12">
    <cfRule type="top10" dxfId="121" priority="52" bottom="1" rank="1"/>
  </conditionalFormatting>
  <conditionalFormatting sqref="L13 T13 AB13 AJ13 AR13">
    <cfRule type="top10" dxfId="120" priority="51" bottom="1" rank="1"/>
  </conditionalFormatting>
  <conditionalFormatting sqref="L14 T14 AB14 AJ14 AR14">
    <cfRule type="top10" dxfId="119" priority="50" bottom="1" rank="1"/>
  </conditionalFormatting>
  <conditionalFormatting sqref="L15 T15 AB15 AJ15 AR15">
    <cfRule type="top10" dxfId="118" priority="49" bottom="1" rank="1"/>
  </conditionalFormatting>
  <conditionalFormatting sqref="L16 T16 AB16 AJ16 AR16">
    <cfRule type="top10" dxfId="117" priority="48" bottom="1" rank="1"/>
  </conditionalFormatting>
  <conditionalFormatting sqref="L17 T17 AB17 AJ17:AJ18 AR17">
    <cfRule type="top10" dxfId="116" priority="47" bottom="1" rank="1"/>
  </conditionalFormatting>
  <conditionalFormatting sqref="L18 T18 AB18 AJ18 AR18">
    <cfRule type="top10" dxfId="115" priority="46" bottom="1" rank="1"/>
  </conditionalFormatting>
  <conditionalFormatting sqref="L19 T19 AB19 AJ19 AR19">
    <cfRule type="top10" dxfId="114" priority="45" bottom="1" rank="1"/>
  </conditionalFormatting>
  <conditionalFormatting sqref="L20 T20 AB20 AJ20 AR20">
    <cfRule type="top10" dxfId="113" priority="44" bottom="1" rank="1"/>
  </conditionalFormatting>
  <conditionalFormatting sqref="L21 T21 AB21 AJ21 AR21">
    <cfRule type="top10" dxfId="112" priority="43" bottom="1" rank="1"/>
  </conditionalFormatting>
  <conditionalFormatting sqref="L22 T22 AB22 AJ22 AR22">
    <cfRule type="top10" dxfId="111" priority="42" bottom="1" rank="1"/>
  </conditionalFormatting>
  <conditionalFormatting sqref="L24:L49 AB24:AB49 T24:T49 AJ24:AJ49 AR24:AR49">
    <cfRule type="top10" dxfId="110" priority="41" bottom="1" rank="1"/>
  </conditionalFormatting>
  <conditionalFormatting sqref="K6 S6 AA6 AI6 AQ6">
    <cfRule type="top10" dxfId="109" priority="40" rank="1"/>
  </conditionalFormatting>
  <conditionalFormatting sqref="K7 S7 AA7 AI7 AQ7">
    <cfRule type="top10" dxfId="108" priority="39" rank="1"/>
  </conditionalFormatting>
  <conditionalFormatting sqref="K8 S8 AA8 AI8 AQ8">
    <cfRule type="top10" dxfId="107" priority="38" rank="1"/>
  </conditionalFormatting>
  <conditionalFormatting sqref="K9 S9 AA9 AI9 AQ9">
    <cfRule type="top10" dxfId="106" priority="37" rank="1"/>
  </conditionalFormatting>
  <conditionalFormatting sqref="K10 S10 AA10 AI10 AQ11">
    <cfRule type="top10" dxfId="105" priority="36" rank="1"/>
  </conditionalFormatting>
  <conditionalFormatting sqref="K11 S11 AA11 AI11 AQ11">
    <cfRule type="top10" dxfId="104" priority="35" rank="1"/>
  </conditionalFormatting>
  <conditionalFormatting sqref="K12 S12 AA12 AI12:AI13 AQ12">
    <cfRule type="top10" dxfId="103" priority="34" rank="1"/>
  </conditionalFormatting>
  <conditionalFormatting sqref="K13 S13 AA13 AI13 AQ13">
    <cfRule type="top10" dxfId="102" priority="33" rank="1"/>
  </conditionalFormatting>
  <conditionalFormatting sqref="K14 S14 AA14 AI14 AQ14">
    <cfRule type="top10" dxfId="101" priority="32" rank="1"/>
  </conditionalFormatting>
  <conditionalFormatting sqref="K15 S15 AA15 AI15:AI16 AQ15">
    <cfRule type="top10" dxfId="100" priority="31" rank="1"/>
  </conditionalFormatting>
  <conditionalFormatting sqref="K16 S16 AA16 AI16 AQ16">
    <cfRule type="top10" dxfId="99" priority="30" rank="1"/>
  </conditionalFormatting>
  <conditionalFormatting sqref="K17 S17 AA17 AI17 AQ17">
    <cfRule type="top10" dxfId="98" priority="29" rank="1"/>
  </conditionalFormatting>
  <conditionalFormatting sqref="AB24">
    <cfRule type="top10" dxfId="97" priority="28" bottom="1" rank="1"/>
  </conditionalFormatting>
  <conditionalFormatting sqref="K18 AQ18">
    <cfRule type="top10" dxfId="96" priority="27" rank="1"/>
  </conditionalFormatting>
  <conditionalFormatting sqref="K19 AQ19">
    <cfRule type="top10" dxfId="95" priority="26" rank="1"/>
  </conditionalFormatting>
  <conditionalFormatting sqref="K20 AQ20">
    <cfRule type="top10" dxfId="94" priority="25" rank="1"/>
  </conditionalFormatting>
  <conditionalFormatting sqref="K21 AQ21">
    <cfRule type="top10" dxfId="93" priority="24" rank="1"/>
  </conditionalFormatting>
  <conditionalFormatting sqref="K22 AQ22">
    <cfRule type="top10" dxfId="92" priority="23" rank="1"/>
  </conditionalFormatting>
  <conditionalFormatting sqref="M6 U6 AC6 AK6 AS6">
    <cfRule type="top10" dxfId="91" priority="22" bottom="1" rank="1"/>
  </conditionalFormatting>
  <conditionalFormatting sqref="M7 U7 AC7 AK7 AS7">
    <cfRule type="top10" dxfId="90" priority="21" bottom="1" rank="1"/>
  </conditionalFormatting>
  <conditionalFormatting sqref="M8 U8 AC8 AK8 AS8">
    <cfRule type="top10" dxfId="89" priority="20" bottom="1" rank="1"/>
  </conditionalFormatting>
  <conditionalFormatting sqref="M9 U9 AC9 AK9 AS9">
    <cfRule type="top10" dxfId="88" priority="19" bottom="1" rank="1"/>
  </conditionalFormatting>
  <conditionalFormatting sqref="M10 U10 AC10 AK10 AS10">
    <cfRule type="top10" dxfId="87" priority="18" bottom="1" rank="1"/>
  </conditionalFormatting>
  <conditionalFormatting sqref="M11 U11 AC11 AK11 AS11">
    <cfRule type="top10" dxfId="86" priority="17" bottom="1" rank="1"/>
  </conditionalFormatting>
  <conditionalFormatting sqref="M12 U12 AC12 AK12 AS12">
    <cfRule type="top10" dxfId="85" priority="16" bottom="1" rank="1"/>
  </conditionalFormatting>
  <conditionalFormatting sqref="M13 U13 AC13 AK13 AS13">
    <cfRule type="top10" dxfId="84" priority="15" bottom="1" rank="1"/>
  </conditionalFormatting>
  <conditionalFormatting sqref="K7 S7 AA7 AI7 AQ7 M14 U14 AS14">
    <cfRule type="top10" dxfId="83" priority="14" bottom="1" rank="1"/>
  </conditionalFormatting>
  <conditionalFormatting sqref="M15 U15 AS15">
    <cfRule type="top10" dxfId="82" priority="13" bottom="1" rank="1"/>
  </conditionalFormatting>
  <conditionalFormatting sqref="AC16 AS16">
    <cfRule type="top10" dxfId="81" priority="12" bottom="1" rank="1"/>
  </conditionalFormatting>
  <conditionalFormatting sqref="M17 AS17">
    <cfRule type="top10" dxfId="80" priority="11" bottom="1" rank="1"/>
  </conditionalFormatting>
  <conditionalFormatting sqref="M18 AS18">
    <cfRule type="top10" dxfId="79" priority="10" bottom="1" rank="1"/>
  </conditionalFormatting>
  <conditionalFormatting sqref="M19 AS19">
    <cfRule type="top10" dxfId="78" priority="9" bottom="1" rank="1"/>
  </conditionalFormatting>
  <conditionalFormatting sqref="M20 AS20">
    <cfRule type="top10" dxfId="77" priority="8" bottom="1" rank="1"/>
  </conditionalFormatting>
  <conditionalFormatting sqref="M21 AS21">
    <cfRule type="top10" dxfId="76" priority="7" bottom="1" rank="1"/>
  </conditionalFormatting>
  <conditionalFormatting sqref="M22 AS22">
    <cfRule type="top10" dxfId="75" priority="6" bottom="1" rank="1"/>
  </conditionalFormatting>
  <conditionalFormatting sqref="AC24">
    <cfRule type="top10" dxfId="74" priority="5" bottom="1" rank="1"/>
  </conditionalFormatting>
  <conditionalFormatting sqref="Q15">
    <cfRule type="top10" dxfId="73" priority="4" bottom="1" rank="1"/>
  </conditionalFormatting>
  <conditionalFormatting sqref="K24:K49 S24:S49 AA24:AA49 AQ24:AQ49">
    <cfRule type="top10" dxfId="72" priority="3" rank="1"/>
  </conditionalFormatting>
  <conditionalFormatting sqref="L24:L49 T24:T49 AB24:AB49 AR24:AR49">
    <cfRule type="top10" dxfId="71" priority="2" bottom="1" rank="1"/>
  </conditionalFormatting>
  <conditionalFormatting sqref="M24:M49 U24:U49 AC25:AC49 AS24:AS49">
    <cfRule type="top10" dxfId="70" priority="1" bottom="1" rank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60" verticalDpi="360" r:id="rId1"/>
  <headerFooter>
    <oddHeader xml:space="preserve">&amp;C&amp;"Czcionka tekstu podstawowego,Pogrubiony"&amp;20Ranking Polskiego Związku Pięcioboju Nowoczesnego - 2017
4-bój Nowoczesny  - Kobiety
(ostateczny)&amp;"Czcionka tekstu podstawowego,Standardowy"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BE58"/>
  <sheetViews>
    <sheetView zoomScale="80" zoomScaleNormal="80" zoomScaleSheetLayoutView="84" workbookViewId="0">
      <selection activeCell="BH7" sqref="BH7"/>
    </sheetView>
  </sheetViews>
  <sheetFormatPr defaultColWidth="9" defaultRowHeight="13"/>
  <cols>
    <col min="1" max="1" width="2.33203125" style="11" bestFit="1" customWidth="1"/>
    <col min="2" max="2" width="17.83203125" style="123" bestFit="1" customWidth="1"/>
    <col min="3" max="3" width="19.6640625" style="46" bestFit="1" customWidth="1"/>
    <col min="4" max="4" width="3.5" style="11" bestFit="1" customWidth="1"/>
    <col min="5" max="5" width="5.25" style="11" bestFit="1" customWidth="1"/>
    <col min="6" max="6" width="4" style="11" bestFit="1" customWidth="1"/>
    <col min="7" max="7" width="7.6640625" style="11" bestFit="1" customWidth="1"/>
    <col min="8" max="8" width="2.33203125" style="11" bestFit="1" customWidth="1"/>
    <col min="9" max="9" width="4.08203125" style="11" bestFit="1" customWidth="1"/>
    <col min="10" max="10" width="2.58203125" style="10" bestFit="1" customWidth="1"/>
    <col min="11" max="11" width="6.83203125" style="11" bestFit="1" customWidth="1"/>
    <col min="12" max="12" width="6.25" style="11" bestFit="1" customWidth="1"/>
    <col min="13" max="13" width="6.9140625" style="11" bestFit="1" customWidth="1"/>
    <col min="14" max="14" width="3" style="11" bestFit="1" customWidth="1"/>
    <col min="15" max="15" width="3.33203125" style="11" bestFit="1" customWidth="1"/>
    <col min="16" max="16" width="2.33203125" style="11" bestFit="1" customWidth="1"/>
    <col min="17" max="17" width="4.08203125" style="11" bestFit="1" customWidth="1"/>
    <col min="18" max="18" width="2.58203125" style="10" customWidth="1"/>
    <col min="19" max="19" width="7.4140625" style="11" bestFit="1" customWidth="1"/>
    <col min="20" max="20" width="6.25" style="11" customWidth="1"/>
    <col min="21" max="21" width="6.9140625" style="11" bestFit="1" customWidth="1"/>
    <col min="22" max="22" width="3" style="11" bestFit="1" customWidth="1"/>
    <col min="23" max="23" width="3.33203125" style="11" bestFit="1" customWidth="1"/>
    <col min="24" max="24" width="2.33203125" style="11" bestFit="1" customWidth="1"/>
    <col min="25" max="25" width="4.08203125" style="11" bestFit="1" customWidth="1"/>
    <col min="26" max="26" width="2.58203125" style="10" customWidth="1"/>
    <col min="27" max="27" width="7.4140625" style="11" bestFit="1" customWidth="1"/>
    <col min="28" max="28" width="6.25" style="11" bestFit="1" customWidth="1"/>
    <col min="29" max="29" width="6.9140625" style="11" bestFit="1" customWidth="1"/>
    <col min="30" max="30" width="3" style="11" bestFit="1" customWidth="1"/>
    <col min="31" max="31" width="3.33203125" style="11" bestFit="1" customWidth="1"/>
    <col min="32" max="32" width="2.33203125" style="11" bestFit="1" customWidth="1"/>
    <col min="33" max="33" width="4.08203125" style="11" bestFit="1" customWidth="1"/>
    <col min="34" max="34" width="2.58203125" style="10" bestFit="1" customWidth="1"/>
    <col min="35" max="35" width="7.4140625" style="11" bestFit="1" customWidth="1"/>
    <col min="36" max="36" width="6.25" style="11" bestFit="1" customWidth="1"/>
    <col min="37" max="37" width="6.9140625" style="11" bestFit="1" customWidth="1"/>
    <col min="38" max="38" width="3" style="11" bestFit="1" customWidth="1"/>
    <col min="39" max="39" width="3.33203125" style="11" bestFit="1" customWidth="1"/>
    <col min="40" max="40" width="2" style="11" bestFit="1" customWidth="1"/>
    <col min="41" max="41" width="4.08203125" style="11" bestFit="1" customWidth="1"/>
    <col min="42" max="42" width="2.33203125" style="11" bestFit="1" customWidth="1"/>
    <col min="43" max="43" width="7.4140625" style="11" bestFit="1" customWidth="1"/>
    <col min="44" max="44" width="6.25" style="11" bestFit="1" customWidth="1"/>
    <col min="45" max="45" width="6.9140625" style="11" bestFit="1" customWidth="1"/>
    <col min="46" max="47" width="5" style="11" bestFit="1" customWidth="1"/>
    <col min="48" max="52" width="2.33203125" style="12" hidden="1" customWidth="1"/>
    <col min="53" max="55" width="2.33203125" style="12" bestFit="1" customWidth="1"/>
    <col min="56" max="56" width="3" style="12" customWidth="1"/>
    <col min="57" max="57" width="5" style="47" bestFit="1" customWidth="1"/>
    <col min="58" max="16384" width="9" style="13"/>
  </cols>
  <sheetData>
    <row r="1" spans="1:57" ht="47" customHeight="1">
      <c r="A1" s="146" t="s">
        <v>157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</row>
    <row r="2" spans="1:57" ht="13.5" thickBot="1">
      <c r="C2" s="11"/>
    </row>
    <row r="3" spans="1:57">
      <c r="A3" s="150" t="s">
        <v>0</v>
      </c>
      <c r="B3" s="153" t="s">
        <v>10</v>
      </c>
      <c r="C3" s="153" t="s">
        <v>1</v>
      </c>
      <c r="D3" s="153" t="s">
        <v>17</v>
      </c>
      <c r="E3" s="153" t="s">
        <v>2</v>
      </c>
      <c r="F3" s="156" t="s">
        <v>31</v>
      </c>
      <c r="G3" s="159" t="s">
        <v>32</v>
      </c>
      <c r="H3" s="147" t="s">
        <v>125</v>
      </c>
      <c r="I3" s="148"/>
      <c r="J3" s="148"/>
      <c r="K3" s="148"/>
      <c r="L3" s="148"/>
      <c r="M3" s="148"/>
      <c r="N3" s="148"/>
      <c r="O3" s="149"/>
      <c r="P3" s="147" t="s">
        <v>126</v>
      </c>
      <c r="Q3" s="148"/>
      <c r="R3" s="148"/>
      <c r="S3" s="148"/>
      <c r="T3" s="148"/>
      <c r="U3" s="148"/>
      <c r="V3" s="148"/>
      <c r="W3" s="149"/>
      <c r="X3" s="147" t="s">
        <v>127</v>
      </c>
      <c r="Y3" s="148"/>
      <c r="Z3" s="148"/>
      <c r="AA3" s="148"/>
      <c r="AB3" s="148"/>
      <c r="AC3" s="148"/>
      <c r="AD3" s="148"/>
      <c r="AE3" s="149"/>
      <c r="AF3" s="147" t="s">
        <v>128</v>
      </c>
      <c r="AG3" s="148"/>
      <c r="AH3" s="148"/>
      <c r="AI3" s="148"/>
      <c r="AJ3" s="148"/>
      <c r="AK3" s="148"/>
      <c r="AL3" s="148"/>
      <c r="AM3" s="149"/>
      <c r="AN3" s="147" t="s">
        <v>129</v>
      </c>
      <c r="AO3" s="148"/>
      <c r="AP3" s="148"/>
      <c r="AQ3" s="148"/>
      <c r="AR3" s="148"/>
      <c r="AS3" s="148"/>
      <c r="AT3" s="148"/>
      <c r="AU3" s="149"/>
      <c r="AV3" s="14"/>
      <c r="AW3" s="14"/>
      <c r="AX3" s="14"/>
      <c r="AY3" s="14"/>
      <c r="AZ3" s="14"/>
      <c r="BA3" s="165" t="s">
        <v>12</v>
      </c>
      <c r="BB3" s="168" t="s">
        <v>3</v>
      </c>
      <c r="BC3" s="171" t="s">
        <v>4</v>
      </c>
      <c r="BD3" s="174" t="s">
        <v>135</v>
      </c>
      <c r="BE3" s="177" t="s">
        <v>5</v>
      </c>
    </row>
    <row r="4" spans="1:57" ht="10.5">
      <c r="A4" s="151"/>
      <c r="B4" s="154"/>
      <c r="C4" s="154"/>
      <c r="D4" s="154"/>
      <c r="E4" s="154"/>
      <c r="F4" s="157"/>
      <c r="G4" s="160"/>
      <c r="H4" s="162" t="s">
        <v>130</v>
      </c>
      <c r="I4" s="163"/>
      <c r="J4" s="163"/>
      <c r="K4" s="163"/>
      <c r="L4" s="163"/>
      <c r="M4" s="163"/>
      <c r="N4" s="163"/>
      <c r="O4" s="164"/>
      <c r="P4" s="162" t="s">
        <v>131</v>
      </c>
      <c r="Q4" s="163"/>
      <c r="R4" s="163"/>
      <c r="S4" s="163"/>
      <c r="T4" s="163"/>
      <c r="U4" s="163"/>
      <c r="V4" s="163"/>
      <c r="W4" s="164"/>
      <c r="X4" s="162" t="s">
        <v>132</v>
      </c>
      <c r="Y4" s="163"/>
      <c r="Z4" s="163"/>
      <c r="AA4" s="163"/>
      <c r="AB4" s="163"/>
      <c r="AC4" s="163"/>
      <c r="AD4" s="163"/>
      <c r="AE4" s="164"/>
      <c r="AF4" s="162" t="s">
        <v>133</v>
      </c>
      <c r="AG4" s="163"/>
      <c r="AH4" s="163"/>
      <c r="AI4" s="163"/>
      <c r="AJ4" s="163"/>
      <c r="AK4" s="163"/>
      <c r="AL4" s="163"/>
      <c r="AM4" s="164"/>
      <c r="AN4" s="162" t="s">
        <v>134</v>
      </c>
      <c r="AO4" s="163"/>
      <c r="AP4" s="163"/>
      <c r="AQ4" s="163"/>
      <c r="AR4" s="163"/>
      <c r="AS4" s="163"/>
      <c r="AT4" s="163"/>
      <c r="AU4" s="164"/>
      <c r="AV4" s="15"/>
      <c r="AW4" s="15"/>
      <c r="AX4" s="15"/>
      <c r="AY4" s="15"/>
      <c r="AZ4" s="15"/>
      <c r="BA4" s="166"/>
      <c r="BB4" s="169"/>
      <c r="BC4" s="172"/>
      <c r="BD4" s="175"/>
      <c r="BE4" s="178"/>
    </row>
    <row r="5" spans="1:57" ht="13.5" thickBot="1">
      <c r="A5" s="180"/>
      <c r="B5" s="185"/>
      <c r="C5" s="185"/>
      <c r="D5" s="185"/>
      <c r="E5" s="185"/>
      <c r="F5" s="157"/>
      <c r="G5" s="186"/>
      <c r="H5" s="16" t="s">
        <v>0</v>
      </c>
      <c r="I5" s="17" t="s">
        <v>5</v>
      </c>
      <c r="J5" s="65" t="s">
        <v>6</v>
      </c>
      <c r="K5" s="48" t="s">
        <v>80</v>
      </c>
      <c r="L5" s="18" t="s">
        <v>11</v>
      </c>
      <c r="M5" s="19" t="s">
        <v>81</v>
      </c>
      <c r="N5" s="20" t="s">
        <v>7</v>
      </c>
      <c r="O5" s="21" t="s">
        <v>8</v>
      </c>
      <c r="P5" s="16" t="s">
        <v>0</v>
      </c>
      <c r="Q5" s="17" t="s">
        <v>5</v>
      </c>
      <c r="R5" s="65" t="s">
        <v>6</v>
      </c>
      <c r="S5" s="48" t="s">
        <v>80</v>
      </c>
      <c r="T5" s="18" t="s">
        <v>11</v>
      </c>
      <c r="U5" s="19" t="s">
        <v>81</v>
      </c>
      <c r="V5" s="20" t="s">
        <v>7</v>
      </c>
      <c r="W5" s="21" t="s">
        <v>8</v>
      </c>
      <c r="X5" s="16" t="s">
        <v>0</v>
      </c>
      <c r="Y5" s="17" t="s">
        <v>5</v>
      </c>
      <c r="Z5" s="65" t="s">
        <v>6</v>
      </c>
      <c r="AA5" s="48" t="s">
        <v>80</v>
      </c>
      <c r="AB5" s="18" t="s">
        <v>11</v>
      </c>
      <c r="AC5" s="19" t="s">
        <v>81</v>
      </c>
      <c r="AD5" s="20" t="s">
        <v>7</v>
      </c>
      <c r="AE5" s="21" t="s">
        <v>8</v>
      </c>
      <c r="AF5" s="16" t="s">
        <v>0</v>
      </c>
      <c r="AG5" s="17" t="s">
        <v>5</v>
      </c>
      <c r="AH5" s="65" t="s">
        <v>6</v>
      </c>
      <c r="AI5" s="48" t="s">
        <v>80</v>
      </c>
      <c r="AJ5" s="18" t="s">
        <v>11</v>
      </c>
      <c r="AK5" s="19" t="s">
        <v>81</v>
      </c>
      <c r="AL5" s="20" t="s">
        <v>7</v>
      </c>
      <c r="AM5" s="21" t="s">
        <v>8</v>
      </c>
      <c r="AN5" s="16" t="s">
        <v>0</v>
      </c>
      <c r="AO5" s="17" t="s">
        <v>5</v>
      </c>
      <c r="AP5" s="17" t="s">
        <v>6</v>
      </c>
      <c r="AQ5" s="48" t="s">
        <v>80</v>
      </c>
      <c r="AR5" s="18" t="s">
        <v>11</v>
      </c>
      <c r="AS5" s="19" t="s">
        <v>81</v>
      </c>
      <c r="AT5" s="20" t="s">
        <v>7</v>
      </c>
      <c r="AU5" s="21" t="s">
        <v>8</v>
      </c>
      <c r="AV5" s="15" t="s">
        <v>13</v>
      </c>
      <c r="AW5" s="15" t="s">
        <v>14</v>
      </c>
      <c r="AX5" s="15" t="s">
        <v>15</v>
      </c>
      <c r="AY5" s="15" t="s">
        <v>16</v>
      </c>
      <c r="AZ5" s="15" t="s">
        <v>20</v>
      </c>
      <c r="BA5" s="183"/>
      <c r="BB5" s="184"/>
      <c r="BC5" s="181"/>
      <c r="BD5" s="176"/>
      <c r="BE5" s="182"/>
    </row>
    <row r="6" spans="1:57">
      <c r="A6" s="26">
        <v>1</v>
      </c>
      <c r="B6" s="124" t="s">
        <v>197</v>
      </c>
      <c r="C6" s="22" t="s">
        <v>9</v>
      </c>
      <c r="D6" s="23" t="s">
        <v>18</v>
      </c>
      <c r="E6" s="24">
        <v>2000</v>
      </c>
      <c r="F6" s="24" t="s">
        <v>35</v>
      </c>
      <c r="G6" s="25" t="s">
        <v>159</v>
      </c>
      <c r="H6" s="26">
        <v>2</v>
      </c>
      <c r="I6" s="23">
        <v>1080</v>
      </c>
      <c r="J6" s="66">
        <v>55</v>
      </c>
      <c r="K6" s="24">
        <v>226</v>
      </c>
      <c r="L6" s="27">
        <v>1.5039351851851852E-3</v>
      </c>
      <c r="M6" s="28">
        <v>8.5381944444444437E-3</v>
      </c>
      <c r="N6" s="121"/>
      <c r="O6" s="29"/>
      <c r="P6" s="26">
        <v>6</v>
      </c>
      <c r="Q6" s="23">
        <v>1068</v>
      </c>
      <c r="R6" s="66">
        <v>44</v>
      </c>
      <c r="S6" s="24">
        <v>239</v>
      </c>
      <c r="T6" s="27">
        <v>1.4843750000000002E-3</v>
      </c>
      <c r="U6" s="28">
        <v>8.8635416666666671E-3</v>
      </c>
      <c r="V6" s="121"/>
      <c r="W6" s="29"/>
      <c r="X6" s="26">
        <v>2</v>
      </c>
      <c r="Y6" s="23">
        <v>1062</v>
      </c>
      <c r="Z6" s="66">
        <v>55</v>
      </c>
      <c r="AA6" s="49">
        <v>230</v>
      </c>
      <c r="AB6" s="27">
        <v>1.4949074074074075E-3</v>
      </c>
      <c r="AC6" s="28">
        <v>8.79837962962963E-3</v>
      </c>
      <c r="AD6" s="30"/>
      <c r="AE6" s="29"/>
      <c r="AF6" s="26">
        <v>1</v>
      </c>
      <c r="AG6" s="23">
        <v>1080</v>
      </c>
      <c r="AH6" s="66">
        <v>60</v>
      </c>
      <c r="AI6" s="49">
        <v>244</v>
      </c>
      <c r="AJ6" s="27">
        <v>1.4658564814814814E-3</v>
      </c>
      <c r="AK6" s="28">
        <v>8.8129629629629634E-3</v>
      </c>
      <c r="AL6" s="30"/>
      <c r="AM6" s="29"/>
      <c r="AN6" s="26">
        <v>1</v>
      </c>
      <c r="AO6" s="23">
        <v>1151</v>
      </c>
      <c r="AP6" s="23">
        <v>80</v>
      </c>
      <c r="AQ6" s="49">
        <v>270</v>
      </c>
      <c r="AR6" s="27">
        <v>1.4728009259259258E-3</v>
      </c>
      <c r="AS6" s="28">
        <v>8.2836805555555563E-3</v>
      </c>
      <c r="AT6" s="193">
        <v>6.3078703703703702E-4</v>
      </c>
      <c r="AU6" s="199">
        <v>7.6527777777777783E-3</v>
      </c>
      <c r="AV6" s="111">
        <f>J6</f>
        <v>55</v>
      </c>
      <c r="AW6" s="111">
        <f>R6</f>
        <v>44</v>
      </c>
      <c r="AX6" s="111">
        <f>Z6</f>
        <v>55</v>
      </c>
      <c r="AY6" s="111">
        <f>AH6</f>
        <v>60</v>
      </c>
      <c r="AZ6" s="111">
        <f>AP6</f>
        <v>80</v>
      </c>
      <c r="BA6" s="72">
        <f>LARGE(AV6:AY6,1)</f>
        <v>60</v>
      </c>
      <c r="BB6" s="73">
        <f>LARGE(AV6:AY6,2)</f>
        <v>55</v>
      </c>
      <c r="BC6" s="74">
        <f>LARGE(AV6:AY6,3)</f>
        <v>55</v>
      </c>
      <c r="BD6" s="68">
        <f>AP6</f>
        <v>80</v>
      </c>
      <c r="BE6" s="53">
        <f>SUM(BA6:BD6)</f>
        <v>250</v>
      </c>
    </row>
    <row r="7" spans="1:57">
      <c r="A7" s="36">
        <v>2</v>
      </c>
      <c r="B7" s="125" t="s">
        <v>196</v>
      </c>
      <c r="C7" s="32" t="s">
        <v>73</v>
      </c>
      <c r="D7" s="33" t="s">
        <v>18</v>
      </c>
      <c r="E7" s="34">
        <v>1999</v>
      </c>
      <c r="F7" s="34" t="s">
        <v>36</v>
      </c>
      <c r="G7" s="35" t="s">
        <v>158</v>
      </c>
      <c r="H7" s="36">
        <v>1</v>
      </c>
      <c r="I7" s="33">
        <v>1099</v>
      </c>
      <c r="J7" s="67">
        <v>60</v>
      </c>
      <c r="K7" s="58">
        <v>218</v>
      </c>
      <c r="L7" s="37">
        <v>1.4699074074074074E-3</v>
      </c>
      <c r="M7" s="38">
        <v>8.2856481481481479E-3</v>
      </c>
      <c r="N7" s="42"/>
      <c r="O7" s="40"/>
      <c r="P7" s="36">
        <v>1</v>
      </c>
      <c r="Q7" s="33">
        <v>1166</v>
      </c>
      <c r="R7" s="67">
        <v>60</v>
      </c>
      <c r="S7" s="58">
        <v>262</v>
      </c>
      <c r="T7" s="37">
        <v>1.5078703703703704E-3</v>
      </c>
      <c r="U7" s="38">
        <v>7.950462962962963E-3</v>
      </c>
      <c r="V7" s="42"/>
      <c r="W7" s="40"/>
      <c r="X7" s="36">
        <v>5</v>
      </c>
      <c r="Y7" s="33">
        <v>1032</v>
      </c>
      <c r="Z7" s="67">
        <v>46</v>
      </c>
      <c r="AA7" s="58">
        <v>175</v>
      </c>
      <c r="AB7" s="37">
        <v>1.4568287037037039E-3</v>
      </c>
      <c r="AC7" s="38">
        <v>8.5898148148148157E-3</v>
      </c>
      <c r="AD7" s="42"/>
      <c r="AE7" s="40"/>
      <c r="AF7" s="36">
        <v>3</v>
      </c>
      <c r="AG7" s="33">
        <v>1053</v>
      </c>
      <c r="AH7" s="67">
        <v>51</v>
      </c>
      <c r="AI7" s="58">
        <v>214</v>
      </c>
      <c r="AJ7" s="37">
        <v>1.4789351851851853E-3</v>
      </c>
      <c r="AK7" s="38">
        <v>8.7505787037037031E-3</v>
      </c>
      <c r="AL7" s="42"/>
      <c r="AM7" s="40"/>
      <c r="AN7" s="36">
        <v>2</v>
      </c>
      <c r="AO7" s="33">
        <v>1089</v>
      </c>
      <c r="AP7" s="33">
        <v>75</v>
      </c>
      <c r="AQ7" s="58">
        <v>205</v>
      </c>
      <c r="AR7" s="37">
        <v>1.4502314814814814E-3</v>
      </c>
      <c r="AS7" s="38">
        <v>8.2947916666666673E-3</v>
      </c>
      <c r="AT7" s="190">
        <v>8.5300925925925919E-4</v>
      </c>
      <c r="AU7" s="196">
        <v>7.4421296296296293E-3</v>
      </c>
      <c r="AV7" s="43">
        <f>J7</f>
        <v>60</v>
      </c>
      <c r="AW7" s="43">
        <f>R7</f>
        <v>60</v>
      </c>
      <c r="AX7" s="43">
        <f>Z7</f>
        <v>46</v>
      </c>
      <c r="AY7" s="43">
        <f>AH7</f>
        <v>51</v>
      </c>
      <c r="AZ7" s="43">
        <f>AP7</f>
        <v>75</v>
      </c>
      <c r="BA7" s="54">
        <f>LARGE(AV7:AY7,1)</f>
        <v>60</v>
      </c>
      <c r="BB7" s="55">
        <f>LARGE(AV7:AY7,2)</f>
        <v>60</v>
      </c>
      <c r="BC7" s="56">
        <f>LARGE(AV7:AY7,3)</f>
        <v>51</v>
      </c>
      <c r="BD7" s="69">
        <f>AP7</f>
        <v>75</v>
      </c>
      <c r="BE7" s="57">
        <f>SUM(BA7:BD7)</f>
        <v>246</v>
      </c>
    </row>
    <row r="8" spans="1:57">
      <c r="A8" s="36">
        <v>3</v>
      </c>
      <c r="B8" s="125" t="s">
        <v>198</v>
      </c>
      <c r="C8" s="32" t="s">
        <v>72</v>
      </c>
      <c r="D8" s="33" t="s">
        <v>18</v>
      </c>
      <c r="E8" s="34">
        <v>1999</v>
      </c>
      <c r="F8" s="34" t="s">
        <v>33</v>
      </c>
      <c r="G8" s="35" t="s">
        <v>160</v>
      </c>
      <c r="H8" s="36">
        <v>6</v>
      </c>
      <c r="I8" s="33">
        <v>991</v>
      </c>
      <c r="J8" s="67">
        <v>44</v>
      </c>
      <c r="K8" s="58">
        <v>202</v>
      </c>
      <c r="L8" s="37">
        <v>1.4377314814814815E-3</v>
      </c>
      <c r="M8" s="38">
        <v>9.4158564814814816E-3</v>
      </c>
      <c r="N8" s="42"/>
      <c r="O8" s="40"/>
      <c r="P8" s="36">
        <v>7</v>
      </c>
      <c r="Q8" s="33">
        <v>1059</v>
      </c>
      <c r="R8" s="67">
        <v>42</v>
      </c>
      <c r="S8" s="58">
        <v>187</v>
      </c>
      <c r="T8" s="37">
        <v>1.4358796296296298E-3</v>
      </c>
      <c r="U8" s="38">
        <v>8.4572916666666668E-3</v>
      </c>
      <c r="V8" s="42"/>
      <c r="W8" s="40"/>
      <c r="X8" s="36">
        <v>1</v>
      </c>
      <c r="Y8" s="33">
        <v>1081</v>
      </c>
      <c r="Z8" s="67">
        <v>60</v>
      </c>
      <c r="AA8" s="58">
        <v>225</v>
      </c>
      <c r="AB8" s="37">
        <v>1.43125E-3</v>
      </c>
      <c r="AC8" s="38">
        <v>8.656828703703703E-3</v>
      </c>
      <c r="AD8" s="42"/>
      <c r="AE8" s="40"/>
      <c r="AF8" s="36"/>
      <c r="AG8" s="33"/>
      <c r="AH8" s="67"/>
      <c r="AI8" s="58"/>
      <c r="AJ8" s="37"/>
      <c r="AK8" s="38"/>
      <c r="AL8" s="42"/>
      <c r="AM8" s="40"/>
      <c r="AN8" s="36">
        <v>5</v>
      </c>
      <c r="AO8" s="33">
        <v>1067</v>
      </c>
      <c r="AP8" s="33">
        <v>63</v>
      </c>
      <c r="AQ8" s="58">
        <v>220</v>
      </c>
      <c r="AR8" s="37">
        <v>1.411574074074074E-3</v>
      </c>
      <c r="AS8" s="38">
        <v>8.8024305555555547E-3</v>
      </c>
      <c r="AT8" s="190">
        <v>1.5289351851851853E-3</v>
      </c>
      <c r="AU8" s="196">
        <v>7.2731481481481475E-3</v>
      </c>
      <c r="AV8" s="41">
        <f>J8</f>
        <v>44</v>
      </c>
      <c r="AW8" s="41">
        <f>R8</f>
        <v>42</v>
      </c>
      <c r="AX8" s="41">
        <f>Z8</f>
        <v>60</v>
      </c>
      <c r="AY8" s="41">
        <f>AH8</f>
        <v>0</v>
      </c>
      <c r="AZ8" s="41">
        <f>AP8</f>
        <v>63</v>
      </c>
      <c r="BA8" s="54">
        <f>LARGE(AV8:AY8,1)</f>
        <v>60</v>
      </c>
      <c r="BB8" s="55">
        <f>LARGE(AV8:AY8,2)</f>
        <v>44</v>
      </c>
      <c r="BC8" s="56">
        <f>LARGE(AV8:AY8,3)</f>
        <v>42</v>
      </c>
      <c r="BD8" s="69">
        <f>AP8</f>
        <v>63</v>
      </c>
      <c r="BE8" s="57">
        <f>SUM(BA8:BD8)</f>
        <v>209</v>
      </c>
    </row>
    <row r="9" spans="1:57">
      <c r="A9" s="36">
        <v>4</v>
      </c>
      <c r="B9" s="125" t="s">
        <v>199</v>
      </c>
      <c r="C9" s="32" t="s">
        <v>72</v>
      </c>
      <c r="D9" s="33" t="s">
        <v>18</v>
      </c>
      <c r="E9" s="34">
        <v>2000</v>
      </c>
      <c r="F9" s="34" t="s">
        <v>33</v>
      </c>
      <c r="G9" s="35" t="s">
        <v>161</v>
      </c>
      <c r="H9" s="36">
        <v>3</v>
      </c>
      <c r="I9" s="33">
        <v>1073</v>
      </c>
      <c r="J9" s="67">
        <v>51</v>
      </c>
      <c r="K9" s="58">
        <v>154</v>
      </c>
      <c r="L9" s="37">
        <v>1.5042824074074075E-3</v>
      </c>
      <c r="M9" s="38">
        <v>7.7777777777777767E-3</v>
      </c>
      <c r="N9" s="42"/>
      <c r="O9" s="40"/>
      <c r="P9" s="36">
        <v>5</v>
      </c>
      <c r="Q9" s="33">
        <v>1069</v>
      </c>
      <c r="R9" s="67">
        <v>46</v>
      </c>
      <c r="S9" s="58">
        <v>166</v>
      </c>
      <c r="T9" s="37">
        <v>1.518287037037037E-3</v>
      </c>
      <c r="U9" s="38">
        <v>7.9325231481481486E-3</v>
      </c>
      <c r="V9" s="42"/>
      <c r="W9" s="40"/>
      <c r="X9" s="36">
        <v>6</v>
      </c>
      <c r="Y9" s="33">
        <v>1024</v>
      </c>
      <c r="Z9" s="67">
        <v>44</v>
      </c>
      <c r="AA9" s="58">
        <v>164</v>
      </c>
      <c r="AB9" s="37">
        <v>1.50625E-3</v>
      </c>
      <c r="AC9" s="38">
        <v>8.4567129629629628E-3</v>
      </c>
      <c r="AD9" s="42"/>
      <c r="AE9" s="40"/>
      <c r="AF9" s="36">
        <v>4</v>
      </c>
      <c r="AG9" s="33">
        <v>1046</v>
      </c>
      <c r="AH9" s="67">
        <v>48</v>
      </c>
      <c r="AI9" s="58">
        <v>190</v>
      </c>
      <c r="AJ9" s="37">
        <v>1.5423611111111113E-3</v>
      </c>
      <c r="AK9" s="38">
        <v>8.4303240740740745E-3</v>
      </c>
      <c r="AL9" s="42"/>
      <c r="AM9" s="40"/>
      <c r="AN9" s="36">
        <v>6</v>
      </c>
      <c r="AO9" s="33">
        <v>1057</v>
      </c>
      <c r="AP9" s="33">
        <v>60</v>
      </c>
      <c r="AQ9" s="58">
        <v>165</v>
      </c>
      <c r="AR9" s="37">
        <v>1.5194444444444446E-3</v>
      </c>
      <c r="AS9" s="38">
        <v>8.05775462962963E-3</v>
      </c>
      <c r="AT9" s="190">
        <v>4.9305555555555561E-4</v>
      </c>
      <c r="AU9" s="196">
        <v>7.5636574074074078E-3</v>
      </c>
      <c r="AV9" s="41">
        <f>J9</f>
        <v>51</v>
      </c>
      <c r="AW9" s="41">
        <f>R9</f>
        <v>46</v>
      </c>
      <c r="AX9" s="41">
        <f>Z9</f>
        <v>44</v>
      </c>
      <c r="AY9" s="41">
        <f>AH9</f>
        <v>48</v>
      </c>
      <c r="AZ9" s="41">
        <f>AP9</f>
        <v>60</v>
      </c>
      <c r="BA9" s="54">
        <f>LARGE(AV9:AY9,1)</f>
        <v>51</v>
      </c>
      <c r="BB9" s="55">
        <f>LARGE(AV9:AY9,2)</f>
        <v>48</v>
      </c>
      <c r="BC9" s="56">
        <f>LARGE(AV9:AY9,3)</f>
        <v>46</v>
      </c>
      <c r="BD9" s="69">
        <f>AP9</f>
        <v>60</v>
      </c>
      <c r="BE9" s="57">
        <f>SUM(BA9:BD9)</f>
        <v>205</v>
      </c>
    </row>
    <row r="10" spans="1:57">
      <c r="A10" s="36">
        <v>5</v>
      </c>
      <c r="B10" s="125" t="s">
        <v>200</v>
      </c>
      <c r="C10" s="32" t="s">
        <v>9</v>
      </c>
      <c r="D10" s="33" t="s">
        <v>18</v>
      </c>
      <c r="E10" s="34">
        <v>2000</v>
      </c>
      <c r="F10" s="34" t="s">
        <v>35</v>
      </c>
      <c r="G10" s="35" t="s">
        <v>163</v>
      </c>
      <c r="H10" s="36">
        <v>5</v>
      </c>
      <c r="I10" s="33">
        <v>1015</v>
      </c>
      <c r="J10" s="67">
        <v>46</v>
      </c>
      <c r="K10" s="58">
        <v>146</v>
      </c>
      <c r="L10" s="37">
        <v>1.5094907407407407E-3</v>
      </c>
      <c r="M10" s="38">
        <v>8.3530092592592597E-3</v>
      </c>
      <c r="N10" s="42"/>
      <c r="O10" s="40"/>
      <c r="P10" s="36">
        <v>9</v>
      </c>
      <c r="Q10" s="33">
        <v>1050</v>
      </c>
      <c r="R10" s="67">
        <v>39</v>
      </c>
      <c r="S10" s="58">
        <v>142</v>
      </c>
      <c r="T10" s="37">
        <v>1.500462962962963E-3</v>
      </c>
      <c r="U10" s="38">
        <v>7.9109953703703703E-3</v>
      </c>
      <c r="V10" s="42"/>
      <c r="W10" s="40"/>
      <c r="X10" s="36">
        <v>4</v>
      </c>
      <c r="Y10" s="33">
        <v>1034</v>
      </c>
      <c r="Z10" s="67">
        <v>48</v>
      </c>
      <c r="AA10" s="58">
        <v>175</v>
      </c>
      <c r="AB10" s="37">
        <v>1.4859953703703704E-3</v>
      </c>
      <c r="AC10" s="38">
        <v>8.5144675925925926E-3</v>
      </c>
      <c r="AD10" s="42"/>
      <c r="AE10" s="40"/>
      <c r="AF10" s="36">
        <v>6</v>
      </c>
      <c r="AG10" s="33">
        <v>1008</v>
      </c>
      <c r="AH10" s="67">
        <v>44</v>
      </c>
      <c r="AI10" s="58">
        <v>178</v>
      </c>
      <c r="AJ10" s="37">
        <v>1.4947916666666666E-3</v>
      </c>
      <c r="AK10" s="38">
        <v>8.8304398148148153E-3</v>
      </c>
      <c r="AL10" s="42"/>
      <c r="AM10" s="40"/>
      <c r="AN10" s="36">
        <v>4</v>
      </c>
      <c r="AO10" s="33">
        <v>1071</v>
      </c>
      <c r="AP10" s="33">
        <v>66</v>
      </c>
      <c r="AQ10" s="58">
        <v>200</v>
      </c>
      <c r="AR10" s="37">
        <v>1.4971064814814814E-3</v>
      </c>
      <c r="AS10" s="38">
        <v>8.3503472222222225E-3</v>
      </c>
      <c r="AT10" s="190">
        <v>6.5856481481481484E-4</v>
      </c>
      <c r="AU10" s="196">
        <v>7.6921296296296295E-3</v>
      </c>
      <c r="AV10" s="41">
        <f>J10</f>
        <v>46</v>
      </c>
      <c r="AW10" s="41">
        <f>R10</f>
        <v>39</v>
      </c>
      <c r="AX10" s="41">
        <f>Z10</f>
        <v>48</v>
      </c>
      <c r="AY10" s="41">
        <f>AH10</f>
        <v>44</v>
      </c>
      <c r="AZ10" s="41">
        <f>AP10</f>
        <v>66</v>
      </c>
      <c r="BA10" s="54">
        <f>LARGE(AV10:AY10,1)</f>
        <v>48</v>
      </c>
      <c r="BB10" s="55">
        <f>LARGE(AV10:AY10,2)</f>
        <v>46</v>
      </c>
      <c r="BC10" s="56">
        <f>LARGE(AV10:AY10,3)</f>
        <v>44</v>
      </c>
      <c r="BD10" s="69">
        <f>AP10</f>
        <v>66</v>
      </c>
      <c r="BE10" s="57">
        <f>SUM(BA10:BD10)</f>
        <v>204</v>
      </c>
    </row>
    <row r="11" spans="1:57">
      <c r="A11" s="36">
        <v>6</v>
      </c>
      <c r="B11" s="125" t="s">
        <v>141</v>
      </c>
      <c r="C11" s="32" t="s">
        <v>72</v>
      </c>
      <c r="D11" s="33" t="s">
        <v>18</v>
      </c>
      <c r="E11" s="34">
        <v>1999</v>
      </c>
      <c r="F11" s="34" t="s">
        <v>35</v>
      </c>
      <c r="G11" s="35" t="s">
        <v>162</v>
      </c>
      <c r="H11" s="36"/>
      <c r="I11" s="33"/>
      <c r="J11" s="67"/>
      <c r="K11" s="58"/>
      <c r="L11" s="37"/>
      <c r="M11" s="38"/>
      <c r="N11" s="42"/>
      <c r="O11" s="40"/>
      <c r="P11" s="36">
        <v>11</v>
      </c>
      <c r="Q11" s="33">
        <v>1018</v>
      </c>
      <c r="R11" s="67">
        <v>37</v>
      </c>
      <c r="S11" s="58">
        <v>166</v>
      </c>
      <c r="T11" s="37">
        <v>1.5689814814814813E-3</v>
      </c>
      <c r="U11" s="38">
        <v>8.4222222222222216E-3</v>
      </c>
      <c r="V11" s="42"/>
      <c r="W11" s="40"/>
      <c r="X11" s="36">
        <v>3</v>
      </c>
      <c r="Y11" s="33">
        <v>1037</v>
      </c>
      <c r="Z11" s="67">
        <v>51</v>
      </c>
      <c r="AA11" s="34">
        <v>186</v>
      </c>
      <c r="AB11" s="37">
        <v>1.549074074074074E-3</v>
      </c>
      <c r="AC11" s="38">
        <v>8.4796296296296304E-3</v>
      </c>
      <c r="AD11" s="39"/>
      <c r="AE11" s="40"/>
      <c r="AF11" s="36">
        <v>2</v>
      </c>
      <c r="AG11" s="33">
        <v>1063</v>
      </c>
      <c r="AH11" s="67">
        <v>55</v>
      </c>
      <c r="AI11" s="34">
        <v>202</v>
      </c>
      <c r="AJ11" s="37">
        <v>1.5393518518518519E-3</v>
      </c>
      <c r="AK11" s="38">
        <v>8.3710648148148156E-3</v>
      </c>
      <c r="AL11" s="39"/>
      <c r="AM11" s="40"/>
      <c r="AN11" s="36">
        <v>8</v>
      </c>
      <c r="AO11" s="33">
        <v>1039</v>
      </c>
      <c r="AP11" s="33">
        <v>56</v>
      </c>
      <c r="AQ11" s="34">
        <v>190</v>
      </c>
      <c r="AR11" s="37">
        <v>1.5452546296296297E-3</v>
      </c>
      <c r="AS11" s="38">
        <v>8.5009259259259257E-3</v>
      </c>
      <c r="AT11" s="190">
        <v>5.7060185185185187E-4</v>
      </c>
      <c r="AU11" s="196">
        <v>7.9305555555555553E-3</v>
      </c>
      <c r="AV11" s="41">
        <f>J11</f>
        <v>0</v>
      </c>
      <c r="AW11" s="41">
        <f>R11</f>
        <v>37</v>
      </c>
      <c r="AX11" s="41">
        <f>Z11</f>
        <v>51</v>
      </c>
      <c r="AY11" s="41">
        <f>AH11</f>
        <v>55</v>
      </c>
      <c r="AZ11" s="41">
        <f>AP11</f>
        <v>56</v>
      </c>
      <c r="BA11" s="54">
        <f>LARGE(AV11:AY11,1)</f>
        <v>55</v>
      </c>
      <c r="BB11" s="55">
        <f>LARGE(AV11:AY11,2)</f>
        <v>51</v>
      </c>
      <c r="BC11" s="56">
        <f>LARGE(AV11:AY11,3)</f>
        <v>37</v>
      </c>
      <c r="BD11" s="69">
        <f>AP11</f>
        <v>56</v>
      </c>
      <c r="BE11" s="57">
        <f>SUM(BA11:BD11)</f>
        <v>199</v>
      </c>
    </row>
    <row r="12" spans="1:57">
      <c r="A12" s="36">
        <v>7</v>
      </c>
      <c r="B12" s="125" t="s">
        <v>137</v>
      </c>
      <c r="C12" s="32" t="s">
        <v>9</v>
      </c>
      <c r="D12" s="33" t="s">
        <v>18</v>
      </c>
      <c r="E12" s="34">
        <v>2000</v>
      </c>
      <c r="F12" s="34" t="s">
        <v>35</v>
      </c>
      <c r="G12" s="35" t="s">
        <v>165</v>
      </c>
      <c r="H12" s="36"/>
      <c r="I12" s="33"/>
      <c r="J12" s="67"/>
      <c r="K12" s="58"/>
      <c r="L12" s="37"/>
      <c r="M12" s="38"/>
      <c r="N12" s="42"/>
      <c r="O12" s="40"/>
      <c r="P12" s="36">
        <v>8</v>
      </c>
      <c r="Q12" s="33">
        <v>1051</v>
      </c>
      <c r="R12" s="67">
        <v>40</v>
      </c>
      <c r="S12" s="58">
        <v>184</v>
      </c>
      <c r="T12" s="37">
        <v>1.529861111111111E-3</v>
      </c>
      <c r="U12" s="38">
        <v>8.3290509259259255E-3</v>
      </c>
      <c r="V12" s="42"/>
      <c r="W12" s="40"/>
      <c r="X12" s="36">
        <v>7</v>
      </c>
      <c r="Y12" s="33">
        <v>1012</v>
      </c>
      <c r="Z12" s="67">
        <v>42</v>
      </c>
      <c r="AA12" s="58">
        <v>186</v>
      </c>
      <c r="AB12" s="37">
        <v>1.5122685185185185E-3</v>
      </c>
      <c r="AC12" s="38">
        <v>8.8398148148148142E-3</v>
      </c>
      <c r="AD12" s="42"/>
      <c r="AE12" s="40"/>
      <c r="AF12" s="36">
        <v>5</v>
      </c>
      <c r="AG12" s="33">
        <v>1044</v>
      </c>
      <c r="AH12" s="67">
        <v>46</v>
      </c>
      <c r="AI12" s="58">
        <v>202</v>
      </c>
      <c r="AJ12" s="37">
        <v>1.5305555555555556E-3</v>
      </c>
      <c r="AK12" s="38">
        <v>8.62048611111111E-3</v>
      </c>
      <c r="AL12" s="42"/>
      <c r="AM12" s="40"/>
      <c r="AN12" s="36">
        <v>7</v>
      </c>
      <c r="AO12" s="33">
        <v>1046</v>
      </c>
      <c r="AP12" s="33">
        <v>58</v>
      </c>
      <c r="AQ12" s="58">
        <v>190</v>
      </c>
      <c r="AR12" s="37">
        <v>1.5217592592592592E-3</v>
      </c>
      <c r="AS12" s="38">
        <v>8.482523148148147E-3</v>
      </c>
      <c r="AT12" s="190">
        <v>8.0555555555555545E-4</v>
      </c>
      <c r="AU12" s="196">
        <v>7.6770833333333335E-3</v>
      </c>
      <c r="AV12" s="41">
        <f>J12</f>
        <v>0</v>
      </c>
      <c r="AW12" s="41">
        <f>R12</f>
        <v>40</v>
      </c>
      <c r="AX12" s="41">
        <f>Z12</f>
        <v>42</v>
      </c>
      <c r="AY12" s="41">
        <f>AH12</f>
        <v>46</v>
      </c>
      <c r="AZ12" s="41">
        <f>AP12</f>
        <v>58</v>
      </c>
      <c r="BA12" s="54">
        <f>LARGE(AV12:AY12,1)</f>
        <v>46</v>
      </c>
      <c r="BB12" s="55">
        <f>LARGE(AV12:AY12,2)</f>
        <v>42</v>
      </c>
      <c r="BC12" s="56">
        <f>LARGE(AV12:AY12,3)</f>
        <v>40</v>
      </c>
      <c r="BD12" s="69">
        <f>AP12</f>
        <v>58</v>
      </c>
      <c r="BE12" s="57">
        <f>SUM(BA12:BD12)</f>
        <v>186</v>
      </c>
    </row>
    <row r="13" spans="1:57">
      <c r="A13" s="36">
        <v>8</v>
      </c>
      <c r="B13" s="125" t="s">
        <v>201</v>
      </c>
      <c r="C13" s="32" t="s">
        <v>9</v>
      </c>
      <c r="D13" s="33" t="s">
        <v>18</v>
      </c>
      <c r="E13" s="34">
        <v>2000</v>
      </c>
      <c r="F13" s="34" t="s">
        <v>35</v>
      </c>
      <c r="G13" s="35" t="s">
        <v>164</v>
      </c>
      <c r="H13" s="36">
        <v>8</v>
      </c>
      <c r="I13" s="33">
        <v>990</v>
      </c>
      <c r="J13" s="67">
        <v>40</v>
      </c>
      <c r="K13" s="34">
        <v>150</v>
      </c>
      <c r="L13" s="37">
        <v>1.6093749999999999E-3</v>
      </c>
      <c r="M13" s="38">
        <v>8.4773148148148143E-3</v>
      </c>
      <c r="N13" s="39"/>
      <c r="O13" s="40"/>
      <c r="P13" s="36">
        <v>3</v>
      </c>
      <c r="Q13" s="33">
        <v>1081</v>
      </c>
      <c r="R13" s="67">
        <v>51</v>
      </c>
      <c r="S13" s="34">
        <v>186</v>
      </c>
      <c r="T13" s="37">
        <v>1.5403935185185188E-3</v>
      </c>
      <c r="U13" s="38">
        <v>7.981712962962963E-3</v>
      </c>
      <c r="V13" s="39"/>
      <c r="W13" s="40"/>
      <c r="X13" s="36">
        <v>9</v>
      </c>
      <c r="Y13" s="33">
        <v>1010</v>
      </c>
      <c r="Z13" s="67">
        <v>39</v>
      </c>
      <c r="AA13" s="34">
        <v>152</v>
      </c>
      <c r="AB13" s="37">
        <v>1.5212962962962964E-3</v>
      </c>
      <c r="AC13" s="38">
        <v>8.4530092592592591E-3</v>
      </c>
      <c r="AD13" s="39"/>
      <c r="AE13" s="40"/>
      <c r="AF13" s="36"/>
      <c r="AG13" s="33"/>
      <c r="AH13" s="67"/>
      <c r="AI13" s="34"/>
      <c r="AJ13" s="37"/>
      <c r="AK13" s="38"/>
      <c r="AL13" s="39"/>
      <c r="AM13" s="40"/>
      <c r="AN13" s="36">
        <v>11</v>
      </c>
      <c r="AO13" s="33">
        <v>990</v>
      </c>
      <c r="AP13" s="33">
        <v>50</v>
      </c>
      <c r="AQ13" s="34">
        <v>165</v>
      </c>
      <c r="AR13" s="37">
        <v>1.651736111111111E-3</v>
      </c>
      <c r="AS13" s="38">
        <v>8.5674768518518522E-3</v>
      </c>
      <c r="AT13" s="190">
        <v>7.9861111111111105E-4</v>
      </c>
      <c r="AU13" s="196">
        <v>7.7685185185185192E-3</v>
      </c>
      <c r="AV13" s="41">
        <f>J13</f>
        <v>40</v>
      </c>
      <c r="AW13" s="41">
        <f>R13</f>
        <v>51</v>
      </c>
      <c r="AX13" s="41">
        <f>Z13</f>
        <v>39</v>
      </c>
      <c r="AY13" s="41">
        <f>AH13</f>
        <v>0</v>
      </c>
      <c r="AZ13" s="41">
        <f>AP13</f>
        <v>50</v>
      </c>
      <c r="BA13" s="54">
        <f>LARGE(AV13:AY13,1)</f>
        <v>51</v>
      </c>
      <c r="BB13" s="55">
        <f>LARGE(AV13:AY13,2)</f>
        <v>40</v>
      </c>
      <c r="BC13" s="56">
        <f>LARGE(AV13:AY13,3)</f>
        <v>39</v>
      </c>
      <c r="BD13" s="69">
        <f>AP13</f>
        <v>50</v>
      </c>
      <c r="BE13" s="57">
        <f>SUM(BA13:BD13)</f>
        <v>180</v>
      </c>
    </row>
    <row r="14" spans="1:57">
      <c r="A14" s="36">
        <v>9</v>
      </c>
      <c r="B14" s="125" t="s">
        <v>203</v>
      </c>
      <c r="C14" s="32" t="s">
        <v>9</v>
      </c>
      <c r="D14" s="33" t="s">
        <v>18</v>
      </c>
      <c r="E14" s="34">
        <v>2001</v>
      </c>
      <c r="F14" s="34" t="s">
        <v>35</v>
      </c>
      <c r="G14" s="35" t="s">
        <v>189</v>
      </c>
      <c r="H14" s="36">
        <v>7</v>
      </c>
      <c r="I14" s="33">
        <v>991</v>
      </c>
      <c r="J14" s="67">
        <v>42</v>
      </c>
      <c r="K14" s="58">
        <v>174</v>
      </c>
      <c r="L14" s="37">
        <v>1.5613425925925927E-3</v>
      </c>
      <c r="M14" s="38">
        <v>8.8493055555555564E-3</v>
      </c>
      <c r="N14" s="42"/>
      <c r="O14" s="40"/>
      <c r="P14" s="36">
        <v>12</v>
      </c>
      <c r="Q14" s="33">
        <v>1018</v>
      </c>
      <c r="R14" s="67">
        <v>36</v>
      </c>
      <c r="S14" s="58">
        <v>197</v>
      </c>
      <c r="T14" s="37">
        <v>1.5778935185185184E-3</v>
      </c>
      <c r="U14" s="38">
        <v>8.7724537037037042E-3</v>
      </c>
      <c r="V14" s="42"/>
      <c r="W14" s="40"/>
      <c r="X14" s="36">
        <v>11</v>
      </c>
      <c r="Y14" s="33">
        <v>969</v>
      </c>
      <c r="Z14" s="67">
        <v>37</v>
      </c>
      <c r="AA14" s="58">
        <v>197</v>
      </c>
      <c r="AB14" s="37">
        <v>1.5543981481481483E-3</v>
      </c>
      <c r="AC14" s="38">
        <v>9.3833333333333338E-3</v>
      </c>
      <c r="AD14" s="42"/>
      <c r="AE14" s="40"/>
      <c r="AF14" s="36"/>
      <c r="AG14" s="33"/>
      <c r="AH14" s="67"/>
      <c r="AI14" s="58"/>
      <c r="AJ14" s="37"/>
      <c r="AK14" s="38"/>
      <c r="AL14" s="42"/>
      <c r="AM14" s="40"/>
      <c r="AN14" s="36">
        <v>9</v>
      </c>
      <c r="AO14" s="33">
        <v>1024</v>
      </c>
      <c r="AP14" s="33">
        <v>54</v>
      </c>
      <c r="AQ14" s="58">
        <v>215</v>
      </c>
      <c r="AR14" s="37">
        <v>1.5650462962962964E-3</v>
      </c>
      <c r="AS14" s="38">
        <v>8.9270833333333337E-3</v>
      </c>
      <c r="AT14" s="190">
        <v>9.780092592592592E-4</v>
      </c>
      <c r="AU14" s="196">
        <v>7.9490740740740754E-3</v>
      </c>
      <c r="AV14" s="41">
        <f>J14</f>
        <v>42</v>
      </c>
      <c r="AW14" s="41">
        <f>R14</f>
        <v>36</v>
      </c>
      <c r="AX14" s="41">
        <f>Z14</f>
        <v>37</v>
      </c>
      <c r="AY14" s="41">
        <f>AH14</f>
        <v>0</v>
      </c>
      <c r="AZ14" s="41">
        <f>AP14</f>
        <v>54</v>
      </c>
      <c r="BA14" s="54">
        <f>LARGE(AV14:AY14,1)</f>
        <v>42</v>
      </c>
      <c r="BB14" s="55">
        <f>LARGE(AV14:AY14,2)</f>
        <v>37</v>
      </c>
      <c r="BC14" s="56">
        <f>LARGE(AV14:AY14,3)</f>
        <v>36</v>
      </c>
      <c r="BD14" s="69">
        <f>AP14</f>
        <v>54</v>
      </c>
      <c r="BE14" s="57">
        <f>SUM(BA14:BD14)</f>
        <v>169</v>
      </c>
    </row>
    <row r="15" spans="1:57">
      <c r="A15" s="36">
        <v>10</v>
      </c>
      <c r="B15" s="125" t="s">
        <v>202</v>
      </c>
      <c r="C15" s="32" t="s">
        <v>9</v>
      </c>
      <c r="D15" s="33" t="s">
        <v>18</v>
      </c>
      <c r="E15" s="34">
        <v>2000</v>
      </c>
      <c r="F15" s="34" t="s">
        <v>35</v>
      </c>
      <c r="G15" s="35" t="s">
        <v>166</v>
      </c>
      <c r="H15" s="36">
        <v>10</v>
      </c>
      <c r="I15" s="33">
        <v>937</v>
      </c>
      <c r="J15" s="67">
        <v>38</v>
      </c>
      <c r="K15" s="58">
        <v>162</v>
      </c>
      <c r="L15" s="37">
        <v>1.5643518518518521E-3</v>
      </c>
      <c r="M15" s="38">
        <v>9.3208333333333337E-3</v>
      </c>
      <c r="N15" s="42"/>
      <c r="O15" s="40"/>
      <c r="P15" s="36">
        <v>10</v>
      </c>
      <c r="Q15" s="33">
        <v>1021</v>
      </c>
      <c r="R15" s="67">
        <v>38</v>
      </c>
      <c r="S15" s="58">
        <v>172</v>
      </c>
      <c r="T15" s="37">
        <v>1.50625E-3</v>
      </c>
      <c r="U15" s="38">
        <v>8.5788194444444445E-3</v>
      </c>
      <c r="V15" s="42"/>
      <c r="W15" s="40"/>
      <c r="X15" s="36">
        <v>10</v>
      </c>
      <c r="Y15" s="33">
        <v>986</v>
      </c>
      <c r="Z15" s="67">
        <v>38</v>
      </c>
      <c r="AA15" s="34">
        <v>175</v>
      </c>
      <c r="AB15" s="37">
        <v>1.5116898148148147E-3</v>
      </c>
      <c r="AC15" s="38">
        <v>9.0104166666666666E-3</v>
      </c>
      <c r="AD15" s="39"/>
      <c r="AE15" s="40"/>
      <c r="AF15" s="36">
        <v>9</v>
      </c>
      <c r="AG15" s="33">
        <v>871</v>
      </c>
      <c r="AH15" s="67">
        <v>39</v>
      </c>
      <c r="AI15" s="34">
        <v>166</v>
      </c>
      <c r="AJ15" s="37">
        <v>1.5370370370370371E-3</v>
      </c>
      <c r="AK15" s="38">
        <v>1.018935185185185E-2</v>
      </c>
      <c r="AL15" s="39"/>
      <c r="AM15" s="40"/>
      <c r="AN15" s="36">
        <v>10</v>
      </c>
      <c r="AO15" s="33">
        <v>1015</v>
      </c>
      <c r="AP15" s="33">
        <v>52</v>
      </c>
      <c r="AQ15" s="34">
        <v>175</v>
      </c>
      <c r="AR15" s="37">
        <v>1.5364583333333333E-3</v>
      </c>
      <c r="AS15" s="38">
        <v>8.6320601851851853E-3</v>
      </c>
      <c r="AT15" s="190">
        <v>8.2638888888888877E-4</v>
      </c>
      <c r="AU15" s="196">
        <v>7.8055555555555552E-3</v>
      </c>
      <c r="AV15" s="44">
        <f>J15</f>
        <v>38</v>
      </c>
      <c r="AW15" s="44">
        <f>R15</f>
        <v>38</v>
      </c>
      <c r="AX15" s="44">
        <f>Z15</f>
        <v>38</v>
      </c>
      <c r="AY15" s="44">
        <f>AH15</f>
        <v>39</v>
      </c>
      <c r="AZ15" s="44">
        <f>AP15</f>
        <v>52</v>
      </c>
      <c r="BA15" s="54">
        <f>LARGE(AV15:AY15,1)</f>
        <v>39</v>
      </c>
      <c r="BB15" s="55">
        <f>LARGE(AV15:AY15,2)</f>
        <v>38</v>
      </c>
      <c r="BC15" s="56">
        <f>LARGE(AV15:AY15,3)</f>
        <v>38</v>
      </c>
      <c r="BD15" s="69">
        <f>AP15</f>
        <v>52</v>
      </c>
      <c r="BE15" s="57">
        <f>SUM(BA15:BD15)</f>
        <v>167</v>
      </c>
    </row>
    <row r="16" spans="1:57">
      <c r="A16" s="36">
        <v>11</v>
      </c>
      <c r="B16" s="125" t="s">
        <v>21</v>
      </c>
      <c r="C16" s="32" t="s">
        <v>9</v>
      </c>
      <c r="D16" s="33" t="s">
        <v>18</v>
      </c>
      <c r="E16" s="34">
        <v>2001</v>
      </c>
      <c r="F16" s="34" t="s">
        <v>35</v>
      </c>
      <c r="G16" s="35" t="s">
        <v>170</v>
      </c>
      <c r="H16" s="36"/>
      <c r="I16" s="33"/>
      <c r="J16" s="67"/>
      <c r="K16" s="58"/>
      <c r="L16" s="37"/>
      <c r="M16" s="38"/>
      <c r="N16" s="42"/>
      <c r="O16" s="40"/>
      <c r="P16" s="36">
        <v>4</v>
      </c>
      <c r="Q16" s="33">
        <v>1074</v>
      </c>
      <c r="R16" s="67">
        <v>48</v>
      </c>
      <c r="S16" s="58">
        <v>215</v>
      </c>
      <c r="T16" s="37">
        <v>1.5337962962962963E-3</v>
      </c>
      <c r="U16" s="38">
        <v>8.4071759259259256E-3</v>
      </c>
      <c r="V16" s="42"/>
      <c r="W16" s="40"/>
      <c r="X16" s="36">
        <v>8</v>
      </c>
      <c r="Y16" s="33">
        <v>1011</v>
      </c>
      <c r="Z16" s="67">
        <v>40</v>
      </c>
      <c r="AA16" s="58">
        <v>200</v>
      </c>
      <c r="AB16" s="37">
        <v>1.5718750000000001E-3</v>
      </c>
      <c r="AC16" s="38">
        <v>8.8951388888888882E-3</v>
      </c>
      <c r="AD16" s="42"/>
      <c r="AE16" s="40"/>
      <c r="AF16" s="36"/>
      <c r="AG16" s="33"/>
      <c r="AH16" s="67"/>
      <c r="AI16" s="58"/>
      <c r="AJ16" s="37"/>
      <c r="AK16" s="38"/>
      <c r="AL16" s="42"/>
      <c r="AM16" s="40"/>
      <c r="AN16" s="36">
        <v>3</v>
      </c>
      <c r="AO16" s="33">
        <v>1078</v>
      </c>
      <c r="AP16" s="33">
        <v>70</v>
      </c>
      <c r="AQ16" s="58">
        <v>235</v>
      </c>
      <c r="AR16" s="37">
        <v>1.5653935185185183E-3</v>
      </c>
      <c r="AS16" s="38">
        <v>8.532407407407407E-3</v>
      </c>
      <c r="AT16" s="190">
        <v>5.6944444444444447E-4</v>
      </c>
      <c r="AU16" s="196">
        <v>7.9629629629629634E-3</v>
      </c>
      <c r="AV16" s="41">
        <f>J16</f>
        <v>0</v>
      </c>
      <c r="AW16" s="41">
        <f>R16</f>
        <v>48</v>
      </c>
      <c r="AX16" s="41">
        <f>Z16</f>
        <v>40</v>
      </c>
      <c r="AY16" s="41">
        <f>AH16</f>
        <v>0</v>
      </c>
      <c r="AZ16" s="41">
        <f>AP16</f>
        <v>70</v>
      </c>
      <c r="BA16" s="54">
        <f>LARGE(AV16:AY16,1)</f>
        <v>48</v>
      </c>
      <c r="BB16" s="55">
        <f>LARGE(AV16:AY16,2)</f>
        <v>40</v>
      </c>
      <c r="BC16" s="56">
        <f>LARGE(AV16:AY16,3)</f>
        <v>0</v>
      </c>
      <c r="BD16" s="69">
        <f>AP16</f>
        <v>70</v>
      </c>
      <c r="BE16" s="57">
        <f>SUM(BA16:BD16)</f>
        <v>158</v>
      </c>
    </row>
    <row r="17" spans="1:57">
      <c r="A17" s="36">
        <v>12</v>
      </c>
      <c r="B17" s="125" t="s">
        <v>145</v>
      </c>
      <c r="C17" s="32" t="s">
        <v>72</v>
      </c>
      <c r="D17" s="33" t="s">
        <v>18</v>
      </c>
      <c r="E17" s="34">
        <v>2000</v>
      </c>
      <c r="F17" s="34" t="s">
        <v>33</v>
      </c>
      <c r="G17" s="35" t="s">
        <v>190</v>
      </c>
      <c r="H17" s="36"/>
      <c r="I17" s="33"/>
      <c r="J17" s="67"/>
      <c r="K17" s="58"/>
      <c r="L17" s="37"/>
      <c r="M17" s="38"/>
      <c r="N17" s="42"/>
      <c r="O17" s="40"/>
      <c r="P17" s="36">
        <v>16</v>
      </c>
      <c r="Q17" s="33">
        <v>870</v>
      </c>
      <c r="R17" s="67">
        <v>32</v>
      </c>
      <c r="S17" s="58">
        <v>149</v>
      </c>
      <c r="T17" s="37">
        <v>1.6655092592592592E-3</v>
      </c>
      <c r="U17" s="38">
        <v>9.7461805555555548E-3</v>
      </c>
      <c r="V17" s="42"/>
      <c r="W17" s="40"/>
      <c r="X17" s="36">
        <v>13</v>
      </c>
      <c r="Y17" s="33">
        <v>911</v>
      </c>
      <c r="Z17" s="67">
        <v>35</v>
      </c>
      <c r="AA17" s="58">
        <v>181</v>
      </c>
      <c r="AB17" s="37">
        <v>1.6855324074074073E-3</v>
      </c>
      <c r="AC17" s="38">
        <v>9.6052083333333337E-3</v>
      </c>
      <c r="AD17" s="42"/>
      <c r="AE17" s="40"/>
      <c r="AF17" s="36">
        <v>8</v>
      </c>
      <c r="AG17" s="33">
        <v>926</v>
      </c>
      <c r="AH17" s="67">
        <v>40</v>
      </c>
      <c r="AI17" s="58">
        <v>190</v>
      </c>
      <c r="AJ17" s="37">
        <v>1.6646990740740739E-3</v>
      </c>
      <c r="AK17" s="38">
        <v>9.5744212962962962E-3</v>
      </c>
      <c r="AL17" s="42"/>
      <c r="AM17" s="40"/>
      <c r="AN17" s="36">
        <v>12</v>
      </c>
      <c r="AO17" s="33">
        <v>989</v>
      </c>
      <c r="AP17" s="33">
        <v>48</v>
      </c>
      <c r="AQ17" s="58">
        <v>195</v>
      </c>
      <c r="AR17" s="37">
        <v>1.660300925925926E-3</v>
      </c>
      <c r="AS17" s="38">
        <v>8.9206018518518514E-3</v>
      </c>
      <c r="AT17" s="190">
        <v>7.1527777777777779E-4</v>
      </c>
      <c r="AU17" s="196">
        <v>8.2048611111111107E-3</v>
      </c>
      <c r="AV17" s="41">
        <f>J17</f>
        <v>0</v>
      </c>
      <c r="AW17" s="41">
        <f>R17</f>
        <v>32</v>
      </c>
      <c r="AX17" s="41">
        <f>Z17</f>
        <v>35</v>
      </c>
      <c r="AY17" s="41">
        <f>AH17</f>
        <v>40</v>
      </c>
      <c r="AZ17" s="41">
        <f>AP17</f>
        <v>48</v>
      </c>
      <c r="BA17" s="54">
        <f>LARGE(AV17:AY17,1)</f>
        <v>40</v>
      </c>
      <c r="BB17" s="55">
        <f>LARGE(AV17:AY17,2)</f>
        <v>35</v>
      </c>
      <c r="BC17" s="56">
        <f>LARGE(AV17:AY17,3)</f>
        <v>32</v>
      </c>
      <c r="BD17" s="69">
        <f>AP17</f>
        <v>48</v>
      </c>
      <c r="BE17" s="57">
        <f>SUM(BA17:BD17)</f>
        <v>155</v>
      </c>
    </row>
    <row r="18" spans="1:57">
      <c r="A18" s="36">
        <v>13</v>
      </c>
      <c r="B18" s="125" t="s">
        <v>144</v>
      </c>
      <c r="C18" s="32" t="s">
        <v>124</v>
      </c>
      <c r="D18" s="33" t="s">
        <v>18</v>
      </c>
      <c r="E18" s="34">
        <v>2000</v>
      </c>
      <c r="F18" s="34" t="s">
        <v>33</v>
      </c>
      <c r="G18" s="35" t="s">
        <v>167</v>
      </c>
      <c r="H18" s="36"/>
      <c r="I18" s="33"/>
      <c r="J18" s="67"/>
      <c r="K18" s="58"/>
      <c r="L18" s="37"/>
      <c r="M18" s="38"/>
      <c r="N18" s="42"/>
      <c r="O18" s="40"/>
      <c r="P18" s="36">
        <v>15</v>
      </c>
      <c r="Q18" s="33">
        <v>907</v>
      </c>
      <c r="R18" s="67">
        <v>33</v>
      </c>
      <c r="S18" s="58">
        <v>144</v>
      </c>
      <c r="T18" s="37">
        <v>1.4303240740740741E-3</v>
      </c>
      <c r="U18" s="38">
        <v>9.7334490740740732E-3</v>
      </c>
      <c r="V18" s="42"/>
      <c r="W18" s="40"/>
      <c r="X18" s="36">
        <v>14</v>
      </c>
      <c r="Y18" s="33">
        <v>903</v>
      </c>
      <c r="Z18" s="67">
        <v>34</v>
      </c>
      <c r="AA18" s="58">
        <v>145</v>
      </c>
      <c r="AB18" s="37">
        <v>1.4134259259259258E-3</v>
      </c>
      <c r="AC18" s="38">
        <v>9.8162037037037037E-3</v>
      </c>
      <c r="AD18" s="42"/>
      <c r="AE18" s="40"/>
      <c r="AF18" s="36">
        <v>7</v>
      </c>
      <c r="AG18" s="33">
        <v>944</v>
      </c>
      <c r="AH18" s="67">
        <v>42</v>
      </c>
      <c r="AI18" s="58">
        <v>202</v>
      </c>
      <c r="AJ18" s="37">
        <v>1.4149305555555556E-3</v>
      </c>
      <c r="AK18" s="38">
        <v>1.0009953703703703E-2</v>
      </c>
      <c r="AL18" s="42"/>
      <c r="AM18" s="40"/>
      <c r="AN18" s="36">
        <v>13</v>
      </c>
      <c r="AO18" s="33">
        <v>974</v>
      </c>
      <c r="AP18" s="33">
        <v>46</v>
      </c>
      <c r="AQ18" s="58">
        <v>180</v>
      </c>
      <c r="AR18" s="37">
        <v>1.3976851851851852E-3</v>
      </c>
      <c r="AS18" s="38">
        <v>9.4380787037037037E-3</v>
      </c>
      <c r="AT18" s="190">
        <v>1.3125000000000001E-3</v>
      </c>
      <c r="AU18" s="196">
        <v>8.1261574074074066E-3</v>
      </c>
      <c r="AV18" s="41">
        <f>J18</f>
        <v>0</v>
      </c>
      <c r="AW18" s="41">
        <f>R18</f>
        <v>33</v>
      </c>
      <c r="AX18" s="41">
        <f>Z18</f>
        <v>34</v>
      </c>
      <c r="AY18" s="41">
        <f>AH18</f>
        <v>42</v>
      </c>
      <c r="AZ18" s="41">
        <f>AP18</f>
        <v>46</v>
      </c>
      <c r="BA18" s="54">
        <f>LARGE(AV18:AY18,1)</f>
        <v>42</v>
      </c>
      <c r="BB18" s="55">
        <f>LARGE(AV18:AY18,2)</f>
        <v>34</v>
      </c>
      <c r="BC18" s="56">
        <f>LARGE(AV18:AY18,3)</f>
        <v>33</v>
      </c>
      <c r="BD18" s="69">
        <f>AP18</f>
        <v>46</v>
      </c>
      <c r="BE18" s="57">
        <f>SUM(BA18:BD18)</f>
        <v>155</v>
      </c>
    </row>
    <row r="19" spans="1:57">
      <c r="A19" s="36">
        <v>14</v>
      </c>
      <c r="B19" s="125" t="s">
        <v>204</v>
      </c>
      <c r="C19" s="32" t="s">
        <v>73</v>
      </c>
      <c r="D19" s="33" t="s">
        <v>18</v>
      </c>
      <c r="E19" s="34">
        <v>2000</v>
      </c>
      <c r="F19" s="34" t="s">
        <v>33</v>
      </c>
      <c r="G19" s="35" t="s">
        <v>168</v>
      </c>
      <c r="H19" s="36">
        <v>9</v>
      </c>
      <c r="I19" s="33">
        <v>951</v>
      </c>
      <c r="J19" s="67">
        <v>39</v>
      </c>
      <c r="K19" s="34">
        <v>150</v>
      </c>
      <c r="L19" s="37">
        <v>1.527199074074074E-3</v>
      </c>
      <c r="M19" s="38">
        <v>9.1063657407407395E-3</v>
      </c>
      <c r="N19" s="39"/>
      <c r="O19" s="40"/>
      <c r="P19" s="36">
        <v>14</v>
      </c>
      <c r="Q19" s="33">
        <v>971</v>
      </c>
      <c r="R19" s="67">
        <v>34</v>
      </c>
      <c r="S19" s="34">
        <v>130</v>
      </c>
      <c r="T19" s="37">
        <v>1.5541666666666666E-3</v>
      </c>
      <c r="U19" s="38">
        <v>8.5826388888888879E-3</v>
      </c>
      <c r="V19" s="39"/>
      <c r="W19" s="40"/>
      <c r="X19" s="36">
        <v>12</v>
      </c>
      <c r="Y19" s="33">
        <v>952</v>
      </c>
      <c r="Z19" s="67">
        <v>36</v>
      </c>
      <c r="AA19" s="58">
        <v>155</v>
      </c>
      <c r="AB19" s="37">
        <v>1.5269675925925928E-3</v>
      </c>
      <c r="AC19" s="38">
        <v>9.152777777777777E-3</v>
      </c>
      <c r="AD19" s="42"/>
      <c r="AE19" s="40"/>
      <c r="AF19" s="36"/>
      <c r="AG19" s="33"/>
      <c r="AH19" s="67"/>
      <c r="AI19" s="58"/>
      <c r="AJ19" s="37"/>
      <c r="AK19" s="38"/>
      <c r="AL19" s="42"/>
      <c r="AM19" s="40"/>
      <c r="AN19" s="36">
        <v>14</v>
      </c>
      <c r="AO19" s="33">
        <v>889</v>
      </c>
      <c r="AP19" s="33">
        <v>44</v>
      </c>
      <c r="AQ19" s="58">
        <v>155</v>
      </c>
      <c r="AR19" s="37">
        <v>1.5534722222222224E-3</v>
      </c>
      <c r="AS19" s="38">
        <v>9.821527777777778E-3</v>
      </c>
      <c r="AT19" s="190">
        <v>1.1539351851851851E-3</v>
      </c>
      <c r="AU19" s="196">
        <v>8.6678240740740743E-3</v>
      </c>
      <c r="AV19" s="44">
        <f>J19</f>
        <v>39</v>
      </c>
      <c r="AW19" s="44">
        <f>R19</f>
        <v>34</v>
      </c>
      <c r="AX19" s="44">
        <f>Z19</f>
        <v>36</v>
      </c>
      <c r="AY19" s="44">
        <f>AH19</f>
        <v>0</v>
      </c>
      <c r="AZ19" s="44">
        <f>AP19</f>
        <v>44</v>
      </c>
      <c r="BA19" s="54">
        <f>LARGE(AV19:AY19,1)</f>
        <v>39</v>
      </c>
      <c r="BB19" s="55">
        <f>LARGE(AV19:AY19,2)</f>
        <v>36</v>
      </c>
      <c r="BC19" s="56">
        <f>LARGE(AV19:AY19,3)</f>
        <v>34</v>
      </c>
      <c r="BD19" s="69">
        <f>AP19</f>
        <v>44</v>
      </c>
      <c r="BE19" s="57">
        <f>SUM(BA19:BD19)</f>
        <v>153</v>
      </c>
    </row>
    <row r="20" spans="1:57">
      <c r="A20" s="36">
        <v>15</v>
      </c>
      <c r="B20" s="125" t="s">
        <v>205</v>
      </c>
      <c r="C20" s="32" t="s">
        <v>72</v>
      </c>
      <c r="D20" s="33" t="s">
        <v>18</v>
      </c>
      <c r="E20" s="34">
        <v>2001</v>
      </c>
      <c r="F20" s="34" t="s">
        <v>33</v>
      </c>
      <c r="G20" s="35" t="s">
        <v>169</v>
      </c>
      <c r="H20" s="36">
        <v>4</v>
      </c>
      <c r="I20" s="33">
        <v>1064</v>
      </c>
      <c r="J20" s="67">
        <v>48</v>
      </c>
      <c r="K20" s="58">
        <v>178</v>
      </c>
      <c r="L20" s="37">
        <v>1.5354166666666667E-3</v>
      </c>
      <c r="M20" s="38">
        <v>8.1006944444444434E-3</v>
      </c>
      <c r="N20" s="42"/>
      <c r="O20" s="40"/>
      <c r="P20" s="36">
        <v>2</v>
      </c>
      <c r="Q20" s="33">
        <v>1095</v>
      </c>
      <c r="R20" s="67">
        <v>55</v>
      </c>
      <c r="S20" s="58">
        <v>216</v>
      </c>
      <c r="T20" s="37">
        <v>1.5233796296296297E-3</v>
      </c>
      <c r="U20" s="38">
        <v>8.2034722222222231E-3</v>
      </c>
      <c r="V20" s="42"/>
      <c r="W20" s="40"/>
      <c r="X20" s="36"/>
      <c r="Y20" s="33"/>
      <c r="Z20" s="67"/>
      <c r="AA20" s="58"/>
      <c r="AB20" s="37"/>
      <c r="AC20" s="38"/>
      <c r="AD20" s="42"/>
      <c r="AE20" s="40"/>
      <c r="AF20" s="36"/>
      <c r="AG20" s="33"/>
      <c r="AH20" s="67"/>
      <c r="AI20" s="58"/>
      <c r="AJ20" s="37"/>
      <c r="AK20" s="38"/>
      <c r="AL20" s="42"/>
      <c r="AM20" s="40"/>
      <c r="AN20" s="36"/>
      <c r="AO20" s="33"/>
      <c r="AP20" s="33"/>
      <c r="AQ20" s="58"/>
      <c r="AR20" s="37"/>
      <c r="AS20" s="38"/>
      <c r="AT20" s="190"/>
      <c r="AU20" s="196"/>
      <c r="AV20" s="41">
        <f>J20</f>
        <v>48</v>
      </c>
      <c r="AW20" s="41">
        <f>R20</f>
        <v>55</v>
      </c>
      <c r="AX20" s="41">
        <f>Z20</f>
        <v>0</v>
      </c>
      <c r="AY20" s="41">
        <f>AH20</f>
        <v>0</v>
      </c>
      <c r="AZ20" s="41">
        <f>AP20</f>
        <v>0</v>
      </c>
      <c r="BA20" s="54">
        <f>LARGE(AV20:AY20,1)</f>
        <v>55</v>
      </c>
      <c r="BB20" s="55">
        <f>LARGE(AV20:AY20,2)</f>
        <v>48</v>
      </c>
      <c r="BC20" s="56">
        <f>LARGE(AV20:AY20,3)</f>
        <v>0</v>
      </c>
      <c r="BD20" s="69">
        <f>AP20</f>
        <v>0</v>
      </c>
      <c r="BE20" s="57">
        <f>SUM(BA20:BD20)</f>
        <v>103</v>
      </c>
    </row>
    <row r="21" spans="1:57">
      <c r="A21" s="36">
        <v>16</v>
      </c>
      <c r="B21" s="125" t="s">
        <v>78</v>
      </c>
      <c r="C21" s="32" t="s">
        <v>72</v>
      </c>
      <c r="D21" s="33" t="s">
        <v>18</v>
      </c>
      <c r="E21" s="34">
        <v>2001</v>
      </c>
      <c r="F21" s="34" t="s">
        <v>33</v>
      </c>
      <c r="G21" s="35" t="s">
        <v>191</v>
      </c>
      <c r="H21" s="36"/>
      <c r="I21" s="33"/>
      <c r="J21" s="67"/>
      <c r="K21" s="58"/>
      <c r="L21" s="37"/>
      <c r="M21" s="38"/>
      <c r="N21" s="42"/>
      <c r="O21" s="40"/>
      <c r="P21" s="36"/>
      <c r="Q21" s="33"/>
      <c r="R21" s="67"/>
      <c r="S21" s="58"/>
      <c r="T21" s="37"/>
      <c r="U21" s="38"/>
      <c r="V21" s="42"/>
      <c r="W21" s="40"/>
      <c r="X21" s="36"/>
      <c r="Y21" s="33"/>
      <c r="Z21" s="67"/>
      <c r="AA21" s="34"/>
      <c r="AB21" s="37"/>
      <c r="AC21" s="38"/>
      <c r="AD21" s="39"/>
      <c r="AE21" s="40"/>
      <c r="AF21" s="36">
        <v>10</v>
      </c>
      <c r="AG21" s="33">
        <v>757</v>
      </c>
      <c r="AH21" s="67">
        <v>38</v>
      </c>
      <c r="AI21" s="34">
        <v>142</v>
      </c>
      <c r="AJ21" s="37">
        <v>1.7186342592592592E-3</v>
      </c>
      <c r="AK21" s="38">
        <v>1.0874768518518518E-2</v>
      </c>
      <c r="AL21" s="39"/>
      <c r="AM21" s="40"/>
      <c r="AN21" s="36"/>
      <c r="AO21" s="33"/>
      <c r="AP21" s="33"/>
      <c r="AQ21" s="34"/>
      <c r="AR21" s="37"/>
      <c r="AS21" s="38"/>
      <c r="AT21" s="190"/>
      <c r="AU21" s="196"/>
      <c r="AV21" s="41">
        <f>J21</f>
        <v>0</v>
      </c>
      <c r="AW21" s="41">
        <f>R21</f>
        <v>0</v>
      </c>
      <c r="AX21" s="41">
        <f>Z21</f>
        <v>0</v>
      </c>
      <c r="AY21" s="41">
        <f>AH21</f>
        <v>38</v>
      </c>
      <c r="AZ21" s="41">
        <f>AP21</f>
        <v>0</v>
      </c>
      <c r="BA21" s="54">
        <f>LARGE(AV21:AY21,1)</f>
        <v>38</v>
      </c>
      <c r="BB21" s="55">
        <f>LARGE(AV21:AY21,2)</f>
        <v>0</v>
      </c>
      <c r="BC21" s="56">
        <f>LARGE(AV21:AY21,3)</f>
        <v>0</v>
      </c>
      <c r="BD21" s="69">
        <f>AP21</f>
        <v>0</v>
      </c>
      <c r="BE21" s="57">
        <f>SUM(BA21:BD21)</f>
        <v>38</v>
      </c>
    </row>
    <row r="22" spans="1:57">
      <c r="A22" s="36">
        <v>17</v>
      </c>
      <c r="B22" s="125" t="s">
        <v>206</v>
      </c>
      <c r="C22" s="32" t="s">
        <v>72</v>
      </c>
      <c r="D22" s="33" t="s">
        <v>18</v>
      </c>
      <c r="E22" s="34">
        <v>2002</v>
      </c>
      <c r="F22" s="34" t="s">
        <v>33</v>
      </c>
      <c r="G22" s="35" t="s">
        <v>192</v>
      </c>
      <c r="H22" s="36">
        <v>11</v>
      </c>
      <c r="I22" s="33">
        <v>910</v>
      </c>
      <c r="J22" s="67">
        <v>37</v>
      </c>
      <c r="K22" s="58">
        <v>130</v>
      </c>
      <c r="L22" s="37">
        <v>1.6314814814814818E-3</v>
      </c>
      <c r="M22" s="38">
        <v>9.1326388888888898E-3</v>
      </c>
      <c r="N22" s="42"/>
      <c r="O22" s="40"/>
      <c r="P22" s="36"/>
      <c r="Q22" s="33"/>
      <c r="R22" s="67"/>
      <c r="S22" s="58"/>
      <c r="T22" s="37"/>
      <c r="U22" s="38"/>
      <c r="V22" s="42"/>
      <c r="W22" s="40"/>
      <c r="X22" s="36"/>
      <c r="Y22" s="33"/>
      <c r="Z22" s="67"/>
      <c r="AA22" s="58"/>
      <c r="AB22" s="37"/>
      <c r="AC22" s="38"/>
      <c r="AD22" s="42"/>
      <c r="AE22" s="40"/>
      <c r="AF22" s="36"/>
      <c r="AG22" s="33"/>
      <c r="AH22" s="67"/>
      <c r="AI22" s="58"/>
      <c r="AJ22" s="37"/>
      <c r="AK22" s="38"/>
      <c r="AL22" s="42"/>
      <c r="AM22" s="40"/>
      <c r="AN22" s="36"/>
      <c r="AO22" s="33"/>
      <c r="AP22" s="33"/>
      <c r="AQ22" s="58"/>
      <c r="AR22" s="37"/>
      <c r="AS22" s="38"/>
      <c r="AT22" s="190"/>
      <c r="AU22" s="196"/>
      <c r="AV22" s="41">
        <f>J22</f>
        <v>37</v>
      </c>
      <c r="AW22" s="41">
        <f>R22</f>
        <v>0</v>
      </c>
      <c r="AX22" s="41">
        <f>Z22</f>
        <v>0</v>
      </c>
      <c r="AY22" s="41">
        <f>AH22</f>
        <v>0</v>
      </c>
      <c r="AZ22" s="41">
        <f>AP22</f>
        <v>0</v>
      </c>
      <c r="BA22" s="54">
        <f>LARGE(AV22:AY22,1)</f>
        <v>37</v>
      </c>
      <c r="BB22" s="55">
        <f>LARGE(AV22:AY22,2)</f>
        <v>0</v>
      </c>
      <c r="BC22" s="56">
        <f>LARGE(AV22:AY22,3)</f>
        <v>0</v>
      </c>
      <c r="BD22" s="69">
        <f>AP22</f>
        <v>0</v>
      </c>
      <c r="BE22" s="57">
        <f>SUM(BA22:BD22)</f>
        <v>37</v>
      </c>
    </row>
    <row r="23" spans="1:57">
      <c r="A23" s="36">
        <v>18</v>
      </c>
      <c r="B23" s="125" t="s">
        <v>207</v>
      </c>
      <c r="C23" s="32" t="s">
        <v>9</v>
      </c>
      <c r="D23" s="33" t="s">
        <v>18</v>
      </c>
      <c r="E23" s="34">
        <v>2002</v>
      </c>
      <c r="F23" s="34" t="s">
        <v>35</v>
      </c>
      <c r="G23" s="35" t="s">
        <v>193</v>
      </c>
      <c r="H23" s="36">
        <v>12</v>
      </c>
      <c r="I23" s="33">
        <v>760</v>
      </c>
      <c r="J23" s="67">
        <v>36</v>
      </c>
      <c r="K23" s="58">
        <v>138</v>
      </c>
      <c r="L23" s="37">
        <v>1.6145833333333333E-3</v>
      </c>
      <c r="M23" s="38">
        <v>1.0993402777777779E-2</v>
      </c>
      <c r="N23" s="42"/>
      <c r="O23" s="40"/>
      <c r="P23" s="36"/>
      <c r="Q23" s="33"/>
      <c r="R23" s="67"/>
      <c r="S23" s="58"/>
      <c r="T23" s="37"/>
      <c r="U23" s="38"/>
      <c r="V23" s="42"/>
      <c r="W23" s="40"/>
      <c r="X23" s="36"/>
      <c r="Y23" s="33"/>
      <c r="Z23" s="67"/>
      <c r="AA23" s="58"/>
      <c r="AB23" s="37"/>
      <c r="AC23" s="38"/>
      <c r="AD23" s="42"/>
      <c r="AE23" s="40"/>
      <c r="AF23" s="36"/>
      <c r="AG23" s="33"/>
      <c r="AH23" s="67"/>
      <c r="AI23" s="58"/>
      <c r="AJ23" s="37"/>
      <c r="AK23" s="38"/>
      <c r="AL23" s="42"/>
      <c r="AM23" s="40"/>
      <c r="AN23" s="36"/>
      <c r="AO23" s="33"/>
      <c r="AP23" s="33"/>
      <c r="AQ23" s="58"/>
      <c r="AR23" s="37"/>
      <c r="AS23" s="38"/>
      <c r="AT23" s="190"/>
      <c r="AU23" s="196"/>
      <c r="AV23" s="41">
        <f>J23</f>
        <v>36</v>
      </c>
      <c r="AW23" s="41">
        <f>R23</f>
        <v>0</v>
      </c>
      <c r="AX23" s="41">
        <f>Z23</f>
        <v>0</v>
      </c>
      <c r="AY23" s="41">
        <f>AH23</f>
        <v>0</v>
      </c>
      <c r="AZ23" s="41">
        <f>AP23</f>
        <v>0</v>
      </c>
      <c r="BA23" s="54">
        <f>LARGE(AV23:AY23,1)</f>
        <v>36</v>
      </c>
      <c r="BB23" s="55">
        <f>LARGE(AV23:AY23,2)</f>
        <v>0</v>
      </c>
      <c r="BC23" s="56">
        <f>LARGE(AV23:AY23,3)</f>
        <v>0</v>
      </c>
      <c r="BD23" s="69">
        <f>AP23</f>
        <v>0</v>
      </c>
      <c r="BE23" s="57">
        <f>SUM(BA23:BD23)</f>
        <v>36</v>
      </c>
    </row>
    <row r="24" spans="1:57" ht="13.5" thickBot="1">
      <c r="A24" s="75">
        <v>19</v>
      </c>
      <c r="B24" s="126" t="s">
        <v>208</v>
      </c>
      <c r="C24" s="32" t="s">
        <v>72</v>
      </c>
      <c r="D24" s="77" t="s">
        <v>18</v>
      </c>
      <c r="E24" s="78">
        <v>2001</v>
      </c>
      <c r="F24" s="78" t="s">
        <v>33</v>
      </c>
      <c r="G24" s="79" t="s">
        <v>194</v>
      </c>
      <c r="H24" s="75">
        <v>13</v>
      </c>
      <c r="I24" s="77">
        <v>444</v>
      </c>
      <c r="J24" s="80"/>
      <c r="K24" s="81">
        <v>158</v>
      </c>
      <c r="L24" s="82">
        <v>1.5315972222222222E-3</v>
      </c>
      <c r="M24" s="122" t="s">
        <v>79</v>
      </c>
      <c r="N24" s="84"/>
      <c r="O24" s="85"/>
      <c r="P24" s="75">
        <v>13</v>
      </c>
      <c r="Q24" s="77">
        <v>1007</v>
      </c>
      <c r="R24" s="80">
        <v>35</v>
      </c>
      <c r="S24" s="81">
        <v>172</v>
      </c>
      <c r="T24" s="82">
        <v>1.5190972222222222E-3</v>
      </c>
      <c r="U24" s="83">
        <v>8.7200231481481486E-3</v>
      </c>
      <c r="V24" s="84"/>
      <c r="W24" s="85"/>
      <c r="X24" s="75">
        <v>15</v>
      </c>
      <c r="Y24" s="77">
        <v>286</v>
      </c>
      <c r="Z24" s="80"/>
      <c r="AA24" s="81" t="s">
        <v>156</v>
      </c>
      <c r="AB24" s="82">
        <v>1.5319444444444443E-3</v>
      </c>
      <c r="AC24" s="86" t="s">
        <v>79</v>
      </c>
      <c r="AD24" s="84"/>
      <c r="AE24" s="85"/>
      <c r="AF24" s="75"/>
      <c r="AG24" s="77"/>
      <c r="AH24" s="80"/>
      <c r="AI24" s="81"/>
      <c r="AJ24" s="82"/>
      <c r="AK24" s="83"/>
      <c r="AL24" s="84"/>
      <c r="AM24" s="85"/>
      <c r="AN24" s="75"/>
      <c r="AO24" s="77"/>
      <c r="AP24" s="77"/>
      <c r="AQ24" s="81"/>
      <c r="AR24" s="82"/>
      <c r="AS24" s="83"/>
      <c r="AT24" s="191"/>
      <c r="AU24" s="197"/>
      <c r="AV24" s="87">
        <f>J24</f>
        <v>0</v>
      </c>
      <c r="AW24" s="87">
        <f>R24</f>
        <v>35</v>
      </c>
      <c r="AX24" s="87">
        <f>Z24</f>
        <v>0</v>
      </c>
      <c r="AY24" s="87">
        <f>AH24</f>
        <v>0</v>
      </c>
      <c r="AZ24" s="87">
        <f>AP24</f>
        <v>0</v>
      </c>
      <c r="BA24" s="88">
        <f>LARGE(AV24:AY24,1)</f>
        <v>35</v>
      </c>
      <c r="BB24" s="89">
        <f>LARGE(AV24:AY24,2)</f>
        <v>0</v>
      </c>
      <c r="BC24" s="90">
        <f>LARGE(AV24:AY24,3)</f>
        <v>0</v>
      </c>
      <c r="BD24" s="91">
        <f>AP24</f>
        <v>0</v>
      </c>
      <c r="BE24" s="92">
        <f>SUM(BA24:BD24)</f>
        <v>35</v>
      </c>
    </row>
    <row r="25" spans="1:57" ht="13.5" thickBot="1">
      <c r="A25" s="93"/>
      <c r="B25" s="127" t="s">
        <v>209</v>
      </c>
      <c r="C25" s="94"/>
      <c r="D25" s="95"/>
      <c r="E25" s="96"/>
      <c r="F25" s="96"/>
      <c r="G25" s="97"/>
      <c r="H25" s="98"/>
      <c r="I25" s="95"/>
      <c r="J25" s="99"/>
      <c r="K25" s="100"/>
      <c r="L25" s="101"/>
      <c r="M25" s="102"/>
      <c r="N25" s="103"/>
      <c r="O25" s="104"/>
      <c r="P25" s="98"/>
      <c r="Q25" s="95"/>
      <c r="R25" s="99"/>
      <c r="S25" s="100"/>
      <c r="T25" s="101"/>
      <c r="U25" s="102"/>
      <c r="V25" s="103"/>
      <c r="W25" s="104"/>
      <c r="X25" s="98"/>
      <c r="Y25" s="95"/>
      <c r="Z25" s="99"/>
      <c r="AA25" s="100"/>
      <c r="AB25" s="101"/>
      <c r="AC25" s="105"/>
      <c r="AD25" s="103"/>
      <c r="AE25" s="104"/>
      <c r="AF25" s="98"/>
      <c r="AG25" s="95"/>
      <c r="AH25" s="99"/>
      <c r="AI25" s="100"/>
      <c r="AJ25" s="101"/>
      <c r="AK25" s="102"/>
      <c r="AL25" s="103"/>
      <c r="AM25" s="104"/>
      <c r="AN25" s="98"/>
      <c r="AO25" s="95"/>
      <c r="AP25" s="95"/>
      <c r="AQ25" s="100"/>
      <c r="AR25" s="101"/>
      <c r="AS25" s="102"/>
      <c r="AT25" s="103"/>
      <c r="AU25" s="104"/>
      <c r="AV25" s="43"/>
      <c r="AW25" s="43"/>
      <c r="AX25" s="43"/>
      <c r="AY25" s="43"/>
      <c r="AZ25" s="43"/>
      <c r="BA25" s="106"/>
      <c r="BB25" s="107"/>
      <c r="BC25" s="108"/>
      <c r="BD25" s="109"/>
      <c r="BE25" s="110"/>
    </row>
    <row r="26" spans="1:57">
      <c r="A26" s="26">
        <v>20</v>
      </c>
      <c r="B26" s="124" t="s">
        <v>210</v>
      </c>
      <c r="C26" s="22"/>
      <c r="D26" s="23" t="s">
        <v>83</v>
      </c>
      <c r="E26" s="24">
        <v>2000</v>
      </c>
      <c r="F26" s="24"/>
      <c r="G26" s="25"/>
      <c r="H26" s="26" t="s">
        <v>71</v>
      </c>
      <c r="I26" s="23">
        <v>1015</v>
      </c>
      <c r="J26" s="66"/>
      <c r="K26" s="49">
        <v>182</v>
      </c>
      <c r="L26" s="27">
        <v>1.5240740740740742E-3</v>
      </c>
      <c r="M26" s="28">
        <v>8.7344907407407423E-3</v>
      </c>
      <c r="N26" s="30"/>
      <c r="O26" s="29"/>
      <c r="P26" s="26"/>
      <c r="Q26" s="23"/>
      <c r="R26" s="66"/>
      <c r="S26" s="49"/>
      <c r="T26" s="27"/>
      <c r="U26" s="28"/>
      <c r="V26" s="30"/>
      <c r="W26" s="29"/>
      <c r="X26" s="26"/>
      <c r="Y26" s="23"/>
      <c r="Z26" s="66"/>
      <c r="AA26" s="49"/>
      <c r="AB26" s="27"/>
      <c r="AC26" s="28"/>
      <c r="AD26" s="30"/>
      <c r="AE26" s="29"/>
      <c r="AF26" s="26"/>
      <c r="AG26" s="23"/>
      <c r="AH26" s="66"/>
      <c r="AI26" s="49"/>
      <c r="AJ26" s="27"/>
      <c r="AK26" s="28"/>
      <c r="AL26" s="30"/>
      <c r="AM26" s="29"/>
      <c r="AN26" s="26"/>
      <c r="AO26" s="23"/>
      <c r="AP26" s="23"/>
      <c r="AQ26" s="49"/>
      <c r="AR26" s="27"/>
      <c r="AS26" s="28"/>
      <c r="AT26" s="30"/>
      <c r="AU26" s="29"/>
      <c r="AV26" s="111">
        <f t="shared" ref="AV26:AV58" si="0">J26</f>
        <v>0</v>
      </c>
      <c r="AW26" s="111">
        <f t="shared" ref="AW26:AW58" si="1">R26</f>
        <v>0</v>
      </c>
      <c r="AX26" s="111">
        <f t="shared" ref="AX26:AX58" si="2">Z26</f>
        <v>0</v>
      </c>
      <c r="AY26" s="111">
        <f t="shared" ref="AY26:AY58" si="3">AH26</f>
        <v>0</v>
      </c>
      <c r="AZ26" s="111">
        <f t="shared" ref="AZ26:AZ58" si="4">AP26</f>
        <v>0</v>
      </c>
      <c r="BA26" s="50">
        <f t="shared" ref="BA26:BA58" si="5">LARGE(AV26:AY26,1)</f>
        <v>0</v>
      </c>
      <c r="BB26" s="51">
        <f t="shared" ref="BB26:BB58" si="6">LARGE(AV26:AY26,2)</f>
        <v>0</v>
      </c>
      <c r="BC26" s="52">
        <f t="shared" ref="BC26:BC58" si="7">LARGE(AV26:AY26,3)</f>
        <v>0</v>
      </c>
      <c r="BD26" s="68">
        <f t="shared" ref="BD26:BD58" si="8">AP26</f>
        <v>0</v>
      </c>
      <c r="BE26" s="53">
        <f t="shared" ref="BE26:BE58" si="9">SUM(BA26:BD26)</f>
        <v>0</v>
      </c>
    </row>
    <row r="27" spans="1:57">
      <c r="A27" s="36">
        <v>21</v>
      </c>
      <c r="B27" s="125" t="s">
        <v>148</v>
      </c>
      <c r="C27" s="32"/>
      <c r="D27" s="33" t="s">
        <v>95</v>
      </c>
      <c r="E27" s="34">
        <v>2000</v>
      </c>
      <c r="F27" s="34"/>
      <c r="G27" s="35"/>
      <c r="H27" s="36"/>
      <c r="I27" s="33"/>
      <c r="J27" s="67"/>
      <c r="K27" s="58"/>
      <c r="L27" s="37"/>
      <c r="M27" s="38"/>
      <c r="N27" s="42"/>
      <c r="O27" s="40"/>
      <c r="P27" s="36"/>
      <c r="Q27" s="33"/>
      <c r="R27" s="67"/>
      <c r="S27" s="58"/>
      <c r="T27" s="37"/>
      <c r="U27" s="38"/>
      <c r="V27" s="42"/>
      <c r="W27" s="40"/>
      <c r="X27" s="36" t="s">
        <v>71</v>
      </c>
      <c r="Y27" s="33">
        <v>1096</v>
      </c>
      <c r="Z27" s="67"/>
      <c r="AA27" s="34">
        <v>230</v>
      </c>
      <c r="AB27" s="37">
        <v>1.4629629629629628E-3</v>
      </c>
      <c r="AC27" s="38">
        <v>8.4739583333333333E-3</v>
      </c>
      <c r="AD27" s="39"/>
      <c r="AE27" s="40"/>
      <c r="AF27" s="36"/>
      <c r="AG27" s="33"/>
      <c r="AH27" s="67"/>
      <c r="AI27" s="34"/>
      <c r="AJ27" s="37"/>
      <c r="AK27" s="38"/>
      <c r="AL27" s="39"/>
      <c r="AM27" s="40"/>
      <c r="AN27" s="36"/>
      <c r="AO27" s="33"/>
      <c r="AP27" s="33"/>
      <c r="AQ27" s="34"/>
      <c r="AR27" s="37"/>
      <c r="AS27" s="38"/>
      <c r="AT27" s="39"/>
      <c r="AU27" s="40"/>
      <c r="AV27" s="41">
        <f t="shared" si="0"/>
        <v>0</v>
      </c>
      <c r="AW27" s="41">
        <f t="shared" si="1"/>
        <v>0</v>
      </c>
      <c r="AX27" s="41">
        <f t="shared" si="2"/>
        <v>0</v>
      </c>
      <c r="AY27" s="41">
        <f t="shared" si="3"/>
        <v>0</v>
      </c>
      <c r="AZ27" s="41">
        <f t="shared" si="4"/>
        <v>0</v>
      </c>
      <c r="BA27" s="54">
        <f t="shared" si="5"/>
        <v>0</v>
      </c>
      <c r="BB27" s="55">
        <f t="shared" si="6"/>
        <v>0</v>
      </c>
      <c r="BC27" s="56">
        <f t="shared" si="7"/>
        <v>0</v>
      </c>
      <c r="BD27" s="69">
        <f t="shared" si="8"/>
        <v>0</v>
      </c>
      <c r="BE27" s="57">
        <f t="shared" si="9"/>
        <v>0</v>
      </c>
    </row>
    <row r="28" spans="1:57">
      <c r="A28" s="36">
        <v>22</v>
      </c>
      <c r="B28" s="125" t="s">
        <v>146</v>
      </c>
      <c r="C28" s="32"/>
      <c r="D28" s="33" t="s">
        <v>95</v>
      </c>
      <c r="E28" s="34">
        <v>1999</v>
      </c>
      <c r="F28" s="34"/>
      <c r="G28" s="35"/>
      <c r="H28" s="36"/>
      <c r="I28" s="33"/>
      <c r="J28" s="67"/>
      <c r="K28" s="58"/>
      <c r="L28" s="37"/>
      <c r="M28" s="38"/>
      <c r="N28" s="42"/>
      <c r="O28" s="40"/>
      <c r="P28" s="36"/>
      <c r="Q28" s="33"/>
      <c r="R28" s="67"/>
      <c r="S28" s="58"/>
      <c r="T28" s="37"/>
      <c r="U28" s="38"/>
      <c r="V28" s="42"/>
      <c r="W28" s="40"/>
      <c r="X28" s="36" t="s">
        <v>71</v>
      </c>
      <c r="Y28" s="33">
        <v>1174</v>
      </c>
      <c r="Z28" s="67"/>
      <c r="AA28" s="34">
        <v>277</v>
      </c>
      <c r="AB28" s="37">
        <v>1.5048611111111111E-3</v>
      </c>
      <c r="AC28" s="38">
        <v>8.0258101851851862E-3</v>
      </c>
      <c r="AD28" s="39"/>
      <c r="AE28" s="40"/>
      <c r="AF28" s="36"/>
      <c r="AG28" s="33"/>
      <c r="AH28" s="67"/>
      <c r="AI28" s="34"/>
      <c r="AJ28" s="37"/>
      <c r="AK28" s="38"/>
      <c r="AL28" s="39"/>
      <c r="AM28" s="40"/>
      <c r="AN28" s="36"/>
      <c r="AO28" s="33"/>
      <c r="AP28" s="33"/>
      <c r="AQ28" s="34"/>
      <c r="AR28" s="37"/>
      <c r="AS28" s="38"/>
      <c r="AT28" s="39"/>
      <c r="AU28" s="40"/>
      <c r="AV28" s="45">
        <f t="shared" si="0"/>
        <v>0</v>
      </c>
      <c r="AW28" s="45">
        <f t="shared" si="1"/>
        <v>0</v>
      </c>
      <c r="AX28" s="45">
        <f t="shared" si="2"/>
        <v>0</v>
      </c>
      <c r="AY28" s="45">
        <f t="shared" si="3"/>
        <v>0</v>
      </c>
      <c r="AZ28" s="45">
        <f t="shared" si="4"/>
        <v>0</v>
      </c>
      <c r="BA28" s="54">
        <f t="shared" si="5"/>
        <v>0</v>
      </c>
      <c r="BB28" s="55">
        <f t="shared" si="6"/>
        <v>0</v>
      </c>
      <c r="BC28" s="56">
        <f t="shared" si="7"/>
        <v>0</v>
      </c>
      <c r="BD28" s="69">
        <f t="shared" si="8"/>
        <v>0</v>
      </c>
      <c r="BE28" s="57">
        <f t="shared" si="9"/>
        <v>0</v>
      </c>
    </row>
    <row r="29" spans="1:57">
      <c r="A29" s="36">
        <v>23</v>
      </c>
      <c r="B29" s="125" t="s">
        <v>211</v>
      </c>
      <c r="C29" s="32"/>
      <c r="D29" s="33" t="s">
        <v>83</v>
      </c>
      <c r="E29" s="34">
        <v>2000</v>
      </c>
      <c r="F29" s="34"/>
      <c r="G29" s="35"/>
      <c r="H29" s="36" t="s">
        <v>71</v>
      </c>
      <c r="I29" s="33">
        <v>919</v>
      </c>
      <c r="J29" s="67"/>
      <c r="K29" s="58">
        <v>202</v>
      </c>
      <c r="L29" s="37">
        <v>1.6571759259259259E-3</v>
      </c>
      <c r="M29" s="38">
        <v>9.6928240740740742E-3</v>
      </c>
      <c r="N29" s="42"/>
      <c r="O29" s="40"/>
      <c r="P29" s="36"/>
      <c r="Q29" s="33"/>
      <c r="R29" s="67"/>
      <c r="S29" s="58"/>
      <c r="T29" s="37"/>
      <c r="U29" s="38"/>
      <c r="V29" s="42"/>
      <c r="W29" s="40"/>
      <c r="X29" s="36"/>
      <c r="Y29" s="33"/>
      <c r="Z29" s="67"/>
      <c r="AA29" s="34"/>
      <c r="AB29" s="37"/>
      <c r="AC29" s="38"/>
      <c r="AD29" s="39"/>
      <c r="AE29" s="40"/>
      <c r="AF29" s="36"/>
      <c r="AG29" s="33"/>
      <c r="AH29" s="67"/>
      <c r="AI29" s="34"/>
      <c r="AJ29" s="37"/>
      <c r="AK29" s="38"/>
      <c r="AL29" s="39"/>
      <c r="AM29" s="40"/>
      <c r="AN29" s="36"/>
      <c r="AO29" s="33"/>
      <c r="AP29" s="33"/>
      <c r="AQ29" s="34"/>
      <c r="AR29" s="37"/>
      <c r="AS29" s="38"/>
      <c r="AT29" s="39"/>
      <c r="AU29" s="40"/>
      <c r="AV29" s="44">
        <f t="shared" si="0"/>
        <v>0</v>
      </c>
      <c r="AW29" s="44">
        <f t="shared" si="1"/>
        <v>0</v>
      </c>
      <c r="AX29" s="44">
        <f t="shared" si="2"/>
        <v>0</v>
      </c>
      <c r="AY29" s="44">
        <f t="shared" si="3"/>
        <v>0</v>
      </c>
      <c r="AZ29" s="44">
        <f t="shared" si="4"/>
        <v>0</v>
      </c>
      <c r="BA29" s="59">
        <f t="shared" si="5"/>
        <v>0</v>
      </c>
      <c r="BB29" s="60">
        <f t="shared" si="6"/>
        <v>0</v>
      </c>
      <c r="BC29" s="61">
        <f t="shared" si="7"/>
        <v>0</v>
      </c>
      <c r="BD29" s="70">
        <f t="shared" si="8"/>
        <v>0</v>
      </c>
      <c r="BE29" s="62">
        <f t="shared" si="9"/>
        <v>0</v>
      </c>
    </row>
    <row r="30" spans="1:57">
      <c r="A30" s="36">
        <v>24</v>
      </c>
      <c r="B30" s="125" t="s">
        <v>152</v>
      </c>
      <c r="C30" s="32"/>
      <c r="D30" s="33" t="s">
        <v>63</v>
      </c>
      <c r="E30" s="34">
        <v>2000</v>
      </c>
      <c r="F30" s="34"/>
      <c r="G30" s="35"/>
      <c r="H30" s="36"/>
      <c r="I30" s="33"/>
      <c r="J30" s="67"/>
      <c r="K30" s="58"/>
      <c r="L30" s="37"/>
      <c r="M30" s="38"/>
      <c r="N30" s="42"/>
      <c r="O30" s="40"/>
      <c r="P30" s="36"/>
      <c r="Q30" s="33"/>
      <c r="R30" s="67"/>
      <c r="S30" s="58"/>
      <c r="T30" s="37"/>
      <c r="U30" s="38"/>
      <c r="V30" s="42"/>
      <c r="W30" s="40"/>
      <c r="X30" s="36" t="s">
        <v>71</v>
      </c>
      <c r="Y30" s="33">
        <v>1061</v>
      </c>
      <c r="Z30" s="67"/>
      <c r="AA30" s="34">
        <v>181</v>
      </c>
      <c r="AB30" s="37">
        <v>1.4071759259259261E-3</v>
      </c>
      <c r="AC30" s="38">
        <v>8.4212962962962965E-3</v>
      </c>
      <c r="AD30" s="39"/>
      <c r="AE30" s="40"/>
      <c r="AF30" s="36"/>
      <c r="AG30" s="33"/>
      <c r="AH30" s="67"/>
      <c r="AI30" s="34"/>
      <c r="AJ30" s="37"/>
      <c r="AK30" s="38"/>
      <c r="AL30" s="39"/>
      <c r="AM30" s="40"/>
      <c r="AN30" s="36"/>
      <c r="AO30" s="33"/>
      <c r="AP30" s="33"/>
      <c r="AQ30" s="34"/>
      <c r="AR30" s="37"/>
      <c r="AS30" s="38"/>
      <c r="AT30" s="39"/>
      <c r="AU30" s="40"/>
      <c r="AV30" s="41">
        <f t="shared" si="0"/>
        <v>0</v>
      </c>
      <c r="AW30" s="41">
        <f t="shared" si="1"/>
        <v>0</v>
      </c>
      <c r="AX30" s="41">
        <f t="shared" si="2"/>
        <v>0</v>
      </c>
      <c r="AY30" s="41">
        <f t="shared" si="3"/>
        <v>0</v>
      </c>
      <c r="AZ30" s="41">
        <f t="shared" si="4"/>
        <v>0</v>
      </c>
      <c r="BA30" s="59">
        <f t="shared" si="5"/>
        <v>0</v>
      </c>
      <c r="BB30" s="60">
        <f t="shared" si="6"/>
        <v>0</v>
      </c>
      <c r="BC30" s="61">
        <f t="shared" si="7"/>
        <v>0</v>
      </c>
      <c r="BD30" s="70">
        <f t="shared" si="8"/>
        <v>0</v>
      </c>
      <c r="BE30" s="62">
        <f t="shared" si="9"/>
        <v>0</v>
      </c>
    </row>
    <row r="31" spans="1:57">
      <c r="A31" s="36">
        <v>25</v>
      </c>
      <c r="B31" s="125" t="s">
        <v>212</v>
      </c>
      <c r="C31" s="32"/>
      <c r="D31" s="33" t="s">
        <v>82</v>
      </c>
      <c r="E31" s="34">
        <v>1999</v>
      </c>
      <c r="F31" s="34"/>
      <c r="G31" s="35"/>
      <c r="H31" s="36" t="s">
        <v>71</v>
      </c>
      <c r="I31" s="33">
        <v>1137</v>
      </c>
      <c r="J31" s="67"/>
      <c r="K31" s="34">
        <v>242</v>
      </c>
      <c r="L31" s="37">
        <v>1.392013888888889E-3</v>
      </c>
      <c r="M31" s="38">
        <v>8.2769675925925927E-3</v>
      </c>
      <c r="N31" s="39"/>
      <c r="O31" s="40"/>
      <c r="P31" s="36" t="s">
        <v>71</v>
      </c>
      <c r="Q31" s="33">
        <v>1181</v>
      </c>
      <c r="R31" s="67"/>
      <c r="S31" s="34">
        <v>268</v>
      </c>
      <c r="T31" s="37">
        <v>1.4100694444444445E-3</v>
      </c>
      <c r="U31" s="38">
        <v>8.0328703703703708E-3</v>
      </c>
      <c r="V31" s="39"/>
      <c r="W31" s="40"/>
      <c r="X31" s="36" t="s">
        <v>71</v>
      </c>
      <c r="Y31" s="33">
        <v>1113</v>
      </c>
      <c r="Z31" s="67"/>
      <c r="AA31" s="34">
        <v>220</v>
      </c>
      <c r="AB31" s="37">
        <v>1.3989583333333334E-3</v>
      </c>
      <c r="AC31" s="38">
        <v>8.2957175925925924E-3</v>
      </c>
      <c r="AD31" s="39"/>
      <c r="AE31" s="40"/>
      <c r="AF31" s="36"/>
      <c r="AG31" s="33"/>
      <c r="AH31" s="67"/>
      <c r="AI31" s="34"/>
      <c r="AJ31" s="37"/>
      <c r="AK31" s="38"/>
      <c r="AL31" s="39"/>
      <c r="AM31" s="40"/>
      <c r="AN31" s="36"/>
      <c r="AO31" s="33"/>
      <c r="AP31" s="33"/>
      <c r="AQ31" s="34"/>
      <c r="AR31" s="37"/>
      <c r="AS31" s="38"/>
      <c r="AT31" s="39"/>
      <c r="AU31" s="40"/>
      <c r="AV31" s="41">
        <f t="shared" si="0"/>
        <v>0</v>
      </c>
      <c r="AW31" s="41">
        <f t="shared" si="1"/>
        <v>0</v>
      </c>
      <c r="AX31" s="41">
        <f t="shared" si="2"/>
        <v>0</v>
      </c>
      <c r="AY31" s="41">
        <f t="shared" si="3"/>
        <v>0</v>
      </c>
      <c r="AZ31" s="41">
        <f t="shared" si="4"/>
        <v>0</v>
      </c>
      <c r="BA31" s="59">
        <f t="shared" si="5"/>
        <v>0</v>
      </c>
      <c r="BB31" s="60">
        <f t="shared" si="6"/>
        <v>0</v>
      </c>
      <c r="BC31" s="61">
        <f t="shared" si="7"/>
        <v>0</v>
      </c>
      <c r="BD31" s="70">
        <f t="shared" si="8"/>
        <v>0</v>
      </c>
      <c r="BE31" s="62">
        <f t="shared" si="9"/>
        <v>0</v>
      </c>
    </row>
    <row r="32" spans="1:57">
      <c r="A32" s="36">
        <v>26</v>
      </c>
      <c r="B32" s="125" t="s">
        <v>140</v>
      </c>
      <c r="C32" s="32"/>
      <c r="D32" s="33" t="s">
        <v>84</v>
      </c>
      <c r="E32" s="34">
        <v>2000</v>
      </c>
      <c r="F32" s="34"/>
      <c r="G32" s="35"/>
      <c r="H32" s="36"/>
      <c r="I32" s="33"/>
      <c r="J32" s="67"/>
      <c r="K32" s="34"/>
      <c r="L32" s="37"/>
      <c r="M32" s="38"/>
      <c r="N32" s="39"/>
      <c r="O32" s="40"/>
      <c r="P32" s="36" t="s">
        <v>71</v>
      </c>
      <c r="Q32" s="33">
        <v>1029</v>
      </c>
      <c r="R32" s="67"/>
      <c r="S32" s="34">
        <v>190</v>
      </c>
      <c r="T32" s="37">
        <v>1.7346064814814813E-3</v>
      </c>
      <c r="U32" s="38">
        <v>8.2482638888888883E-3</v>
      </c>
      <c r="V32" s="39"/>
      <c r="W32" s="40"/>
      <c r="X32" s="36"/>
      <c r="Y32" s="33"/>
      <c r="Z32" s="67"/>
      <c r="AA32" s="58"/>
      <c r="AB32" s="37"/>
      <c r="AC32" s="38"/>
      <c r="AD32" s="42"/>
      <c r="AE32" s="40"/>
      <c r="AF32" s="36"/>
      <c r="AG32" s="33"/>
      <c r="AH32" s="67"/>
      <c r="AI32" s="58"/>
      <c r="AJ32" s="37"/>
      <c r="AK32" s="38"/>
      <c r="AL32" s="42"/>
      <c r="AM32" s="40"/>
      <c r="AN32" s="36"/>
      <c r="AO32" s="33"/>
      <c r="AP32" s="33"/>
      <c r="AQ32" s="58"/>
      <c r="AR32" s="37"/>
      <c r="AS32" s="38"/>
      <c r="AT32" s="42"/>
      <c r="AU32" s="40"/>
      <c r="AV32" s="41">
        <f t="shared" si="0"/>
        <v>0</v>
      </c>
      <c r="AW32" s="41">
        <f t="shared" si="1"/>
        <v>0</v>
      </c>
      <c r="AX32" s="41">
        <f t="shared" si="2"/>
        <v>0</v>
      </c>
      <c r="AY32" s="41">
        <f t="shared" si="3"/>
        <v>0</v>
      </c>
      <c r="AZ32" s="41">
        <f t="shared" si="4"/>
        <v>0</v>
      </c>
      <c r="BA32" s="59">
        <f t="shared" si="5"/>
        <v>0</v>
      </c>
      <c r="BB32" s="60">
        <f t="shared" si="6"/>
        <v>0</v>
      </c>
      <c r="BC32" s="61">
        <f t="shared" si="7"/>
        <v>0</v>
      </c>
      <c r="BD32" s="70">
        <f t="shared" si="8"/>
        <v>0</v>
      </c>
      <c r="BE32" s="62">
        <f t="shared" si="9"/>
        <v>0</v>
      </c>
    </row>
    <row r="33" spans="1:57">
      <c r="A33" s="36">
        <v>27</v>
      </c>
      <c r="B33" s="125" t="s">
        <v>153</v>
      </c>
      <c r="C33" s="32"/>
      <c r="D33" s="33" t="s">
        <v>95</v>
      </c>
      <c r="E33" s="34">
        <v>1999</v>
      </c>
      <c r="F33" s="34"/>
      <c r="G33" s="35"/>
      <c r="H33" s="36"/>
      <c r="I33" s="33"/>
      <c r="J33" s="67"/>
      <c r="K33" s="58"/>
      <c r="L33" s="37"/>
      <c r="M33" s="38"/>
      <c r="N33" s="42"/>
      <c r="O33" s="40"/>
      <c r="P33" s="36"/>
      <c r="Q33" s="33"/>
      <c r="R33" s="67"/>
      <c r="S33" s="58"/>
      <c r="T33" s="37"/>
      <c r="U33" s="38"/>
      <c r="V33" s="42"/>
      <c r="W33" s="40"/>
      <c r="X33" s="36" t="s">
        <v>71</v>
      </c>
      <c r="Y33" s="33">
        <v>1053</v>
      </c>
      <c r="Z33" s="67"/>
      <c r="AA33" s="34">
        <v>185</v>
      </c>
      <c r="AB33" s="37">
        <v>1.5733796296296297E-3</v>
      </c>
      <c r="AC33" s="38">
        <v>8.235995370370371E-3</v>
      </c>
      <c r="AD33" s="39"/>
      <c r="AE33" s="40"/>
      <c r="AF33" s="36"/>
      <c r="AG33" s="33"/>
      <c r="AH33" s="67"/>
      <c r="AI33" s="34"/>
      <c r="AJ33" s="37"/>
      <c r="AK33" s="38"/>
      <c r="AL33" s="39"/>
      <c r="AM33" s="40"/>
      <c r="AN33" s="36"/>
      <c r="AO33" s="33"/>
      <c r="AP33" s="33"/>
      <c r="AQ33" s="34"/>
      <c r="AR33" s="37"/>
      <c r="AS33" s="38"/>
      <c r="AT33" s="39"/>
      <c r="AU33" s="40"/>
      <c r="AV33" s="41">
        <f t="shared" si="0"/>
        <v>0</v>
      </c>
      <c r="AW33" s="41">
        <f t="shared" si="1"/>
        <v>0</v>
      </c>
      <c r="AX33" s="41">
        <f t="shared" si="2"/>
        <v>0</v>
      </c>
      <c r="AY33" s="41">
        <f t="shared" si="3"/>
        <v>0</v>
      </c>
      <c r="AZ33" s="41">
        <f t="shared" si="4"/>
        <v>0</v>
      </c>
      <c r="BA33" s="59">
        <f t="shared" si="5"/>
        <v>0</v>
      </c>
      <c r="BB33" s="60">
        <f t="shared" si="6"/>
        <v>0</v>
      </c>
      <c r="BC33" s="61">
        <f t="shared" si="7"/>
        <v>0</v>
      </c>
      <c r="BD33" s="70">
        <f t="shared" si="8"/>
        <v>0</v>
      </c>
      <c r="BE33" s="62">
        <f t="shared" si="9"/>
        <v>0</v>
      </c>
    </row>
    <row r="34" spans="1:57">
      <c r="A34" s="36">
        <v>28</v>
      </c>
      <c r="B34" s="125" t="s">
        <v>138</v>
      </c>
      <c r="C34" s="32"/>
      <c r="D34" s="33" t="s">
        <v>84</v>
      </c>
      <c r="E34" s="34">
        <v>2001</v>
      </c>
      <c r="F34" s="34"/>
      <c r="G34" s="35"/>
      <c r="H34" s="36"/>
      <c r="I34" s="33"/>
      <c r="J34" s="67"/>
      <c r="K34" s="58"/>
      <c r="L34" s="37"/>
      <c r="M34" s="38"/>
      <c r="N34" s="42"/>
      <c r="O34" s="40"/>
      <c r="P34" s="36" t="s">
        <v>71</v>
      </c>
      <c r="Q34" s="33">
        <v>1048</v>
      </c>
      <c r="R34" s="67"/>
      <c r="S34" s="58">
        <v>173</v>
      </c>
      <c r="T34" s="37">
        <v>1.5396990740740738E-3</v>
      </c>
      <c r="U34" s="38">
        <v>8.20625E-3</v>
      </c>
      <c r="V34" s="42"/>
      <c r="W34" s="40"/>
      <c r="X34" s="36" t="s">
        <v>71</v>
      </c>
      <c r="Y34" s="33">
        <v>1059</v>
      </c>
      <c r="Z34" s="67"/>
      <c r="AA34" s="58">
        <v>220</v>
      </c>
      <c r="AB34" s="37">
        <v>1.521875E-3</v>
      </c>
      <c r="AC34" s="38">
        <v>8.6770833333333335E-3</v>
      </c>
      <c r="AD34" s="42"/>
      <c r="AE34" s="40"/>
      <c r="AF34" s="36"/>
      <c r="AG34" s="33"/>
      <c r="AH34" s="67"/>
      <c r="AI34" s="58"/>
      <c r="AJ34" s="37"/>
      <c r="AK34" s="38"/>
      <c r="AL34" s="42"/>
      <c r="AM34" s="40"/>
      <c r="AN34" s="36"/>
      <c r="AO34" s="33"/>
      <c r="AP34" s="33"/>
      <c r="AQ34" s="58"/>
      <c r="AR34" s="37"/>
      <c r="AS34" s="38"/>
      <c r="AT34" s="42"/>
      <c r="AU34" s="40"/>
      <c r="AV34" s="41">
        <f t="shared" si="0"/>
        <v>0</v>
      </c>
      <c r="AW34" s="41">
        <f t="shared" si="1"/>
        <v>0</v>
      </c>
      <c r="AX34" s="41">
        <f t="shared" si="2"/>
        <v>0</v>
      </c>
      <c r="AY34" s="41">
        <f t="shared" si="3"/>
        <v>0</v>
      </c>
      <c r="AZ34" s="41">
        <f t="shared" si="4"/>
        <v>0</v>
      </c>
      <c r="BA34" s="59">
        <f t="shared" si="5"/>
        <v>0</v>
      </c>
      <c r="BB34" s="60">
        <f t="shared" si="6"/>
        <v>0</v>
      </c>
      <c r="BC34" s="61">
        <f t="shared" si="7"/>
        <v>0</v>
      </c>
      <c r="BD34" s="70">
        <f t="shared" si="8"/>
        <v>0</v>
      </c>
      <c r="BE34" s="62">
        <f t="shared" si="9"/>
        <v>0</v>
      </c>
    </row>
    <row r="35" spans="1:57">
      <c r="A35" s="36">
        <v>29</v>
      </c>
      <c r="B35" s="125" t="s">
        <v>213</v>
      </c>
      <c r="C35" s="32"/>
      <c r="D35" s="33" t="s">
        <v>83</v>
      </c>
      <c r="E35" s="34">
        <v>2001</v>
      </c>
      <c r="F35" s="34"/>
      <c r="G35" s="35"/>
      <c r="H35" s="36" t="s">
        <v>71</v>
      </c>
      <c r="I35" s="33">
        <v>993</v>
      </c>
      <c r="J35" s="67"/>
      <c r="K35" s="58">
        <v>194</v>
      </c>
      <c r="L35" s="37">
        <v>1.4967592592592593E-3</v>
      </c>
      <c r="M35" s="38">
        <v>9.1833333333333333E-3</v>
      </c>
      <c r="N35" s="42"/>
      <c r="O35" s="40"/>
      <c r="P35" s="36"/>
      <c r="Q35" s="33"/>
      <c r="R35" s="67"/>
      <c r="S35" s="58"/>
      <c r="T35" s="37"/>
      <c r="U35" s="38"/>
      <c r="V35" s="42"/>
      <c r="W35" s="40"/>
      <c r="X35" s="36"/>
      <c r="Y35" s="33"/>
      <c r="Z35" s="67"/>
      <c r="AA35" s="64"/>
      <c r="AB35" s="37"/>
      <c r="AC35" s="38"/>
      <c r="AD35" s="42"/>
      <c r="AE35" s="40"/>
      <c r="AF35" s="36"/>
      <c r="AG35" s="33"/>
      <c r="AH35" s="67"/>
      <c r="AI35" s="58"/>
      <c r="AJ35" s="37"/>
      <c r="AK35" s="38"/>
      <c r="AL35" s="42"/>
      <c r="AM35" s="40"/>
      <c r="AN35" s="36"/>
      <c r="AO35" s="33"/>
      <c r="AP35" s="33"/>
      <c r="AQ35" s="58"/>
      <c r="AR35" s="37"/>
      <c r="AS35" s="38"/>
      <c r="AT35" s="42"/>
      <c r="AU35" s="40"/>
      <c r="AV35" s="43">
        <f t="shared" si="0"/>
        <v>0</v>
      </c>
      <c r="AW35" s="43">
        <f t="shared" si="1"/>
        <v>0</v>
      </c>
      <c r="AX35" s="43">
        <f t="shared" si="2"/>
        <v>0</v>
      </c>
      <c r="AY35" s="43">
        <f t="shared" si="3"/>
        <v>0</v>
      </c>
      <c r="AZ35" s="43">
        <f t="shared" si="4"/>
        <v>0</v>
      </c>
      <c r="BA35" s="59">
        <f t="shared" si="5"/>
        <v>0</v>
      </c>
      <c r="BB35" s="60">
        <f t="shared" si="6"/>
        <v>0</v>
      </c>
      <c r="BC35" s="61">
        <f t="shared" si="7"/>
        <v>0</v>
      </c>
      <c r="BD35" s="70">
        <f t="shared" si="8"/>
        <v>0</v>
      </c>
      <c r="BE35" s="62">
        <f t="shared" si="9"/>
        <v>0</v>
      </c>
    </row>
    <row r="36" spans="1:57">
      <c r="A36" s="36">
        <v>30</v>
      </c>
      <c r="B36" s="125" t="s">
        <v>155</v>
      </c>
      <c r="C36" s="32"/>
      <c r="D36" s="33" t="s">
        <v>95</v>
      </c>
      <c r="E36" s="34">
        <v>2000</v>
      </c>
      <c r="F36" s="34"/>
      <c r="G36" s="35"/>
      <c r="H36" s="36"/>
      <c r="I36" s="33"/>
      <c r="J36" s="67"/>
      <c r="K36" s="58"/>
      <c r="L36" s="37"/>
      <c r="M36" s="38"/>
      <c r="N36" s="42"/>
      <c r="O36" s="40"/>
      <c r="P36" s="36"/>
      <c r="Q36" s="33"/>
      <c r="R36" s="67"/>
      <c r="S36" s="58"/>
      <c r="T36" s="37"/>
      <c r="U36" s="38"/>
      <c r="V36" s="42"/>
      <c r="W36" s="40"/>
      <c r="X36" s="36" t="s">
        <v>71</v>
      </c>
      <c r="Y36" s="33">
        <v>1033</v>
      </c>
      <c r="Z36" s="67"/>
      <c r="AA36" s="34">
        <v>214</v>
      </c>
      <c r="AB36" s="37">
        <v>1.5074074074074072E-3</v>
      </c>
      <c r="AC36" s="38">
        <v>8.9240740740740739E-3</v>
      </c>
      <c r="AD36" s="39"/>
      <c r="AE36" s="40"/>
      <c r="AF36" s="36"/>
      <c r="AG36" s="33"/>
      <c r="AH36" s="67"/>
      <c r="AI36" s="34"/>
      <c r="AJ36" s="37"/>
      <c r="AK36" s="38"/>
      <c r="AL36" s="39"/>
      <c r="AM36" s="40"/>
      <c r="AN36" s="36"/>
      <c r="AO36" s="33"/>
      <c r="AP36" s="33"/>
      <c r="AQ36" s="34"/>
      <c r="AR36" s="37"/>
      <c r="AS36" s="38"/>
      <c r="AT36" s="39"/>
      <c r="AU36" s="40"/>
      <c r="AV36" s="41">
        <f t="shared" si="0"/>
        <v>0</v>
      </c>
      <c r="AW36" s="41">
        <f t="shared" si="1"/>
        <v>0</v>
      </c>
      <c r="AX36" s="41">
        <f t="shared" si="2"/>
        <v>0</v>
      </c>
      <c r="AY36" s="41">
        <f t="shared" si="3"/>
        <v>0</v>
      </c>
      <c r="AZ36" s="41">
        <f t="shared" si="4"/>
        <v>0</v>
      </c>
      <c r="BA36" s="59">
        <f t="shared" si="5"/>
        <v>0</v>
      </c>
      <c r="BB36" s="60">
        <f t="shared" si="6"/>
        <v>0</v>
      </c>
      <c r="BC36" s="61">
        <f t="shared" si="7"/>
        <v>0</v>
      </c>
      <c r="BD36" s="70">
        <f t="shared" si="8"/>
        <v>0</v>
      </c>
      <c r="BE36" s="62">
        <f t="shared" si="9"/>
        <v>0</v>
      </c>
    </row>
    <row r="37" spans="1:57">
      <c r="A37" s="36">
        <v>31</v>
      </c>
      <c r="B37" s="125" t="s">
        <v>214</v>
      </c>
      <c r="C37" s="32"/>
      <c r="D37" s="33" t="s">
        <v>82</v>
      </c>
      <c r="E37" s="34">
        <v>2000</v>
      </c>
      <c r="F37" s="34"/>
      <c r="G37" s="35"/>
      <c r="H37" s="36" t="s">
        <v>71</v>
      </c>
      <c r="I37" s="33">
        <v>1064</v>
      </c>
      <c r="J37" s="67"/>
      <c r="K37" s="58">
        <v>202</v>
      </c>
      <c r="L37" s="37">
        <v>1.4756944444444444E-3</v>
      </c>
      <c r="M37" s="38">
        <v>8.4913194444444437E-3</v>
      </c>
      <c r="N37" s="42"/>
      <c r="O37" s="40"/>
      <c r="P37" s="36"/>
      <c r="Q37" s="33"/>
      <c r="R37" s="67"/>
      <c r="S37" s="58"/>
      <c r="T37" s="37"/>
      <c r="U37" s="38"/>
      <c r="V37" s="42"/>
      <c r="W37" s="40"/>
      <c r="X37" s="36" t="s">
        <v>71</v>
      </c>
      <c r="Y37" s="33">
        <v>1043</v>
      </c>
      <c r="Z37" s="67"/>
      <c r="AA37" s="58">
        <v>240</v>
      </c>
      <c r="AB37" s="37">
        <v>1.4687500000000002E-3</v>
      </c>
      <c r="AC37" s="38">
        <v>9.0766203703703703E-3</v>
      </c>
      <c r="AD37" s="42"/>
      <c r="AE37" s="40"/>
      <c r="AF37" s="36"/>
      <c r="AG37" s="33"/>
      <c r="AH37" s="67"/>
      <c r="AI37" s="58"/>
      <c r="AJ37" s="37"/>
      <c r="AK37" s="38"/>
      <c r="AL37" s="42"/>
      <c r="AM37" s="40"/>
      <c r="AN37" s="36" t="s">
        <v>71</v>
      </c>
      <c r="AO37" s="33">
        <v>1102</v>
      </c>
      <c r="AP37" s="33"/>
      <c r="AQ37" s="58">
        <v>255</v>
      </c>
      <c r="AR37" s="37">
        <v>1.4510416666666667E-3</v>
      </c>
      <c r="AS37" s="38">
        <v>8.6091435185185177E-3</v>
      </c>
      <c r="AT37" s="42"/>
      <c r="AU37" s="40"/>
      <c r="AV37" s="41">
        <f t="shared" si="0"/>
        <v>0</v>
      </c>
      <c r="AW37" s="41">
        <f t="shared" si="1"/>
        <v>0</v>
      </c>
      <c r="AX37" s="41">
        <f t="shared" si="2"/>
        <v>0</v>
      </c>
      <c r="AY37" s="41">
        <f t="shared" si="3"/>
        <v>0</v>
      </c>
      <c r="AZ37" s="41">
        <f t="shared" si="4"/>
        <v>0</v>
      </c>
      <c r="BA37" s="59">
        <f t="shared" si="5"/>
        <v>0</v>
      </c>
      <c r="BB37" s="60">
        <f t="shared" si="6"/>
        <v>0</v>
      </c>
      <c r="BC37" s="61">
        <f t="shared" si="7"/>
        <v>0</v>
      </c>
      <c r="BD37" s="70">
        <f t="shared" si="8"/>
        <v>0</v>
      </c>
      <c r="BE37" s="62">
        <f t="shared" si="9"/>
        <v>0</v>
      </c>
    </row>
    <row r="38" spans="1:57">
      <c r="A38" s="36">
        <v>32</v>
      </c>
      <c r="B38" s="125" t="s">
        <v>215</v>
      </c>
      <c r="C38" s="32"/>
      <c r="D38" s="33" t="s">
        <v>83</v>
      </c>
      <c r="E38" s="34">
        <v>1999</v>
      </c>
      <c r="F38" s="34"/>
      <c r="G38" s="35"/>
      <c r="H38" s="36" t="s">
        <v>71</v>
      </c>
      <c r="I38" s="33">
        <v>998</v>
      </c>
      <c r="J38" s="67"/>
      <c r="K38" s="58">
        <v>214</v>
      </c>
      <c r="L38" s="37">
        <v>1.4895833333333332E-3</v>
      </c>
      <c r="M38" s="38">
        <v>9.258912037037036E-3</v>
      </c>
      <c r="N38" s="42"/>
      <c r="O38" s="40"/>
      <c r="P38" s="36"/>
      <c r="Q38" s="33"/>
      <c r="R38" s="67"/>
      <c r="S38" s="58"/>
      <c r="T38" s="37"/>
      <c r="U38" s="38"/>
      <c r="V38" s="42"/>
      <c r="W38" s="40"/>
      <c r="X38" s="36"/>
      <c r="Y38" s="33"/>
      <c r="Z38" s="67"/>
      <c r="AA38" s="34"/>
      <c r="AB38" s="37"/>
      <c r="AC38" s="38"/>
      <c r="AD38" s="39"/>
      <c r="AE38" s="40"/>
      <c r="AF38" s="36"/>
      <c r="AG38" s="33"/>
      <c r="AH38" s="67"/>
      <c r="AI38" s="34"/>
      <c r="AJ38" s="37"/>
      <c r="AK38" s="38"/>
      <c r="AL38" s="39"/>
      <c r="AM38" s="40"/>
      <c r="AN38" s="36"/>
      <c r="AO38" s="33"/>
      <c r="AP38" s="33"/>
      <c r="AQ38" s="34"/>
      <c r="AR38" s="37"/>
      <c r="AS38" s="38"/>
      <c r="AT38" s="39"/>
      <c r="AU38" s="40"/>
      <c r="AV38" s="41">
        <f t="shared" si="0"/>
        <v>0</v>
      </c>
      <c r="AW38" s="41">
        <f t="shared" si="1"/>
        <v>0</v>
      </c>
      <c r="AX38" s="41">
        <f t="shared" si="2"/>
        <v>0</v>
      </c>
      <c r="AY38" s="41">
        <f t="shared" si="3"/>
        <v>0</v>
      </c>
      <c r="AZ38" s="41">
        <f t="shared" si="4"/>
        <v>0</v>
      </c>
      <c r="BA38" s="59">
        <f t="shared" si="5"/>
        <v>0</v>
      </c>
      <c r="BB38" s="60">
        <f t="shared" si="6"/>
        <v>0</v>
      </c>
      <c r="BC38" s="61">
        <f t="shared" si="7"/>
        <v>0</v>
      </c>
      <c r="BD38" s="70">
        <f t="shared" si="8"/>
        <v>0</v>
      </c>
      <c r="BE38" s="62">
        <f t="shared" si="9"/>
        <v>0</v>
      </c>
    </row>
    <row r="39" spans="1:57">
      <c r="A39" s="36">
        <v>33</v>
      </c>
      <c r="B39" s="125" t="s">
        <v>216</v>
      </c>
      <c r="C39" s="32"/>
      <c r="D39" s="33" t="s">
        <v>83</v>
      </c>
      <c r="E39" s="34">
        <v>2001</v>
      </c>
      <c r="F39" s="34"/>
      <c r="G39" s="35"/>
      <c r="H39" s="36" t="s">
        <v>71</v>
      </c>
      <c r="I39" s="33">
        <v>955</v>
      </c>
      <c r="J39" s="67"/>
      <c r="K39" s="58">
        <v>198</v>
      </c>
      <c r="L39" s="37">
        <v>1.7334490740740739E-3</v>
      </c>
      <c r="M39" s="38">
        <v>9.1910879629629617E-3</v>
      </c>
      <c r="N39" s="42"/>
      <c r="O39" s="40"/>
      <c r="P39" s="36"/>
      <c r="Q39" s="33"/>
      <c r="R39" s="67"/>
      <c r="S39" s="58"/>
      <c r="T39" s="37"/>
      <c r="U39" s="38"/>
      <c r="V39" s="42"/>
      <c r="W39" s="40"/>
      <c r="X39" s="36"/>
      <c r="Y39" s="33"/>
      <c r="Z39" s="67"/>
      <c r="AA39" s="34"/>
      <c r="AB39" s="37"/>
      <c r="AC39" s="38"/>
      <c r="AD39" s="39"/>
      <c r="AE39" s="40"/>
      <c r="AF39" s="36"/>
      <c r="AG39" s="33"/>
      <c r="AH39" s="67"/>
      <c r="AI39" s="34"/>
      <c r="AJ39" s="37"/>
      <c r="AK39" s="38"/>
      <c r="AL39" s="39"/>
      <c r="AM39" s="40"/>
      <c r="AN39" s="36"/>
      <c r="AO39" s="33"/>
      <c r="AP39" s="33"/>
      <c r="AQ39" s="34"/>
      <c r="AR39" s="37"/>
      <c r="AS39" s="38"/>
      <c r="AT39" s="39"/>
      <c r="AU39" s="40"/>
      <c r="AV39" s="41">
        <f t="shared" si="0"/>
        <v>0</v>
      </c>
      <c r="AW39" s="41">
        <f t="shared" si="1"/>
        <v>0</v>
      </c>
      <c r="AX39" s="41">
        <f t="shared" si="2"/>
        <v>0</v>
      </c>
      <c r="AY39" s="41">
        <f t="shared" si="3"/>
        <v>0</v>
      </c>
      <c r="AZ39" s="41">
        <f t="shared" si="4"/>
        <v>0</v>
      </c>
      <c r="BA39" s="59">
        <f t="shared" si="5"/>
        <v>0</v>
      </c>
      <c r="BB39" s="60">
        <f t="shared" si="6"/>
        <v>0</v>
      </c>
      <c r="BC39" s="61">
        <f t="shared" si="7"/>
        <v>0</v>
      </c>
      <c r="BD39" s="70">
        <f t="shared" si="8"/>
        <v>0</v>
      </c>
      <c r="BE39" s="62">
        <f t="shared" si="9"/>
        <v>0</v>
      </c>
    </row>
    <row r="40" spans="1:57">
      <c r="A40" s="36">
        <v>34</v>
      </c>
      <c r="B40" s="125" t="s">
        <v>142</v>
      </c>
      <c r="C40" s="32"/>
      <c r="D40" s="33" t="s">
        <v>84</v>
      </c>
      <c r="E40" s="34">
        <v>1999</v>
      </c>
      <c r="F40" s="34"/>
      <c r="G40" s="35"/>
      <c r="H40" s="36"/>
      <c r="I40" s="33"/>
      <c r="J40" s="67"/>
      <c r="K40" s="34"/>
      <c r="L40" s="37"/>
      <c r="M40" s="38"/>
      <c r="N40" s="39"/>
      <c r="O40" s="40"/>
      <c r="P40" s="36" t="s">
        <v>71</v>
      </c>
      <c r="Q40" s="33">
        <v>998</v>
      </c>
      <c r="R40" s="67"/>
      <c r="S40" s="34">
        <v>174</v>
      </c>
      <c r="T40" s="37">
        <v>1.4380787037037036E-3</v>
      </c>
      <c r="U40" s="38">
        <v>9.0079861111111107E-3</v>
      </c>
      <c r="V40" s="39"/>
      <c r="W40" s="40"/>
      <c r="X40" s="36"/>
      <c r="Y40" s="33"/>
      <c r="Z40" s="67"/>
      <c r="AA40" s="58"/>
      <c r="AB40" s="37"/>
      <c r="AC40" s="38"/>
      <c r="AD40" s="42" t="s">
        <v>227</v>
      </c>
      <c r="AE40" s="40"/>
      <c r="AF40" s="36"/>
      <c r="AG40" s="33"/>
      <c r="AH40" s="67"/>
      <c r="AI40" s="58"/>
      <c r="AJ40" s="37"/>
      <c r="AK40" s="38"/>
      <c r="AL40" s="42"/>
      <c r="AM40" s="40"/>
      <c r="AN40" s="36"/>
      <c r="AO40" s="33"/>
      <c r="AP40" s="33"/>
      <c r="AQ40" s="58"/>
      <c r="AR40" s="37"/>
      <c r="AS40" s="38"/>
      <c r="AT40" s="42"/>
      <c r="AU40" s="40"/>
      <c r="AV40" s="41">
        <f t="shared" si="0"/>
        <v>0</v>
      </c>
      <c r="AW40" s="41">
        <f t="shared" si="1"/>
        <v>0</v>
      </c>
      <c r="AX40" s="41">
        <f t="shared" si="2"/>
        <v>0</v>
      </c>
      <c r="AY40" s="41">
        <f t="shared" si="3"/>
        <v>0</v>
      </c>
      <c r="AZ40" s="41">
        <f t="shared" si="4"/>
        <v>0</v>
      </c>
      <c r="BA40" s="59">
        <f t="shared" si="5"/>
        <v>0</v>
      </c>
      <c r="BB40" s="60">
        <f t="shared" si="6"/>
        <v>0</v>
      </c>
      <c r="BC40" s="61">
        <f t="shared" si="7"/>
        <v>0</v>
      </c>
      <c r="BD40" s="70">
        <f t="shared" si="8"/>
        <v>0</v>
      </c>
      <c r="BE40" s="62">
        <f t="shared" si="9"/>
        <v>0</v>
      </c>
    </row>
    <row r="41" spans="1:57">
      <c r="A41" s="36">
        <v>35</v>
      </c>
      <c r="B41" s="125" t="s">
        <v>136</v>
      </c>
      <c r="C41" s="32"/>
      <c r="D41" s="33" t="s">
        <v>84</v>
      </c>
      <c r="E41" s="34">
        <v>1999</v>
      </c>
      <c r="F41" s="34"/>
      <c r="G41" s="35"/>
      <c r="H41" s="36"/>
      <c r="I41" s="33"/>
      <c r="J41" s="67"/>
      <c r="K41" s="58"/>
      <c r="L41" s="37"/>
      <c r="M41" s="38"/>
      <c r="N41" s="42"/>
      <c r="O41" s="40"/>
      <c r="P41" s="36" t="s">
        <v>71</v>
      </c>
      <c r="Q41" s="33">
        <v>1077</v>
      </c>
      <c r="R41" s="67"/>
      <c r="S41" s="58">
        <v>184</v>
      </c>
      <c r="T41" s="37">
        <v>1.4270833333333334E-3</v>
      </c>
      <c r="U41" s="38">
        <v>8.2312500000000007E-3</v>
      </c>
      <c r="V41" s="42"/>
      <c r="W41" s="40"/>
      <c r="X41" s="36" t="s">
        <v>71</v>
      </c>
      <c r="Y41" s="33">
        <v>1043</v>
      </c>
      <c r="Z41" s="67"/>
      <c r="AA41" s="58">
        <v>195</v>
      </c>
      <c r="AB41" s="37">
        <v>1.4406250000000001E-3</v>
      </c>
      <c r="AC41" s="38">
        <v>8.7326388888888887E-3</v>
      </c>
      <c r="AD41" s="42"/>
      <c r="AE41" s="40"/>
      <c r="AF41" s="36"/>
      <c r="AG41" s="33"/>
      <c r="AH41" s="67"/>
      <c r="AI41" s="58"/>
      <c r="AJ41" s="37"/>
      <c r="AK41" s="38"/>
      <c r="AL41" s="42"/>
      <c r="AM41" s="40"/>
      <c r="AN41" s="36"/>
      <c r="AO41" s="33"/>
      <c r="AP41" s="33"/>
      <c r="AQ41" s="58"/>
      <c r="AR41" s="37"/>
      <c r="AS41" s="38"/>
      <c r="AT41" s="42"/>
      <c r="AU41" s="40"/>
      <c r="AV41" s="41">
        <f t="shared" si="0"/>
        <v>0</v>
      </c>
      <c r="AW41" s="41">
        <f t="shared" si="1"/>
        <v>0</v>
      </c>
      <c r="AX41" s="41">
        <f t="shared" si="2"/>
        <v>0</v>
      </c>
      <c r="AY41" s="41">
        <f t="shared" si="3"/>
        <v>0</v>
      </c>
      <c r="AZ41" s="41">
        <f t="shared" si="4"/>
        <v>0</v>
      </c>
      <c r="BA41" s="59">
        <f t="shared" si="5"/>
        <v>0</v>
      </c>
      <c r="BB41" s="60">
        <f t="shared" si="6"/>
        <v>0</v>
      </c>
      <c r="BC41" s="61">
        <f t="shared" si="7"/>
        <v>0</v>
      </c>
      <c r="BD41" s="70">
        <f t="shared" si="8"/>
        <v>0</v>
      </c>
      <c r="BE41" s="62">
        <f t="shared" si="9"/>
        <v>0</v>
      </c>
    </row>
    <row r="42" spans="1:57">
      <c r="A42" s="36">
        <v>36</v>
      </c>
      <c r="B42" s="125" t="s">
        <v>149</v>
      </c>
      <c r="C42" s="32"/>
      <c r="D42" s="33" t="s">
        <v>93</v>
      </c>
      <c r="E42" s="34">
        <v>2001</v>
      </c>
      <c r="F42" s="34"/>
      <c r="G42" s="35"/>
      <c r="H42" s="36"/>
      <c r="I42" s="33"/>
      <c r="J42" s="67"/>
      <c r="K42" s="58"/>
      <c r="L42" s="37"/>
      <c r="M42" s="38"/>
      <c r="N42" s="42"/>
      <c r="O42" s="40"/>
      <c r="P42" s="36"/>
      <c r="Q42" s="33"/>
      <c r="R42" s="67"/>
      <c r="S42" s="58"/>
      <c r="T42" s="37"/>
      <c r="U42" s="38"/>
      <c r="V42" s="42"/>
      <c r="W42" s="40"/>
      <c r="X42" s="36" t="s">
        <v>71</v>
      </c>
      <c r="Y42" s="33">
        <v>1090</v>
      </c>
      <c r="Z42" s="67"/>
      <c r="AA42" s="34">
        <v>220</v>
      </c>
      <c r="AB42" s="37">
        <v>1.4358796296296298E-3</v>
      </c>
      <c r="AC42" s="38">
        <v>8.4831018518518528E-3</v>
      </c>
      <c r="AD42" s="39"/>
      <c r="AE42" s="40"/>
      <c r="AF42" s="36"/>
      <c r="AG42" s="33"/>
      <c r="AH42" s="67"/>
      <c r="AI42" s="34"/>
      <c r="AJ42" s="37"/>
      <c r="AK42" s="38"/>
      <c r="AL42" s="39"/>
      <c r="AM42" s="40"/>
      <c r="AN42" s="36"/>
      <c r="AO42" s="33"/>
      <c r="AP42" s="33"/>
      <c r="AQ42" s="34"/>
      <c r="AR42" s="37"/>
      <c r="AS42" s="38"/>
      <c r="AT42" s="39"/>
      <c r="AU42" s="40"/>
      <c r="AV42" s="41">
        <f t="shared" si="0"/>
        <v>0</v>
      </c>
      <c r="AW42" s="41">
        <f t="shared" si="1"/>
        <v>0</v>
      </c>
      <c r="AX42" s="41">
        <f t="shared" si="2"/>
        <v>0</v>
      </c>
      <c r="AY42" s="41">
        <f t="shared" si="3"/>
        <v>0</v>
      </c>
      <c r="AZ42" s="41">
        <f t="shared" si="4"/>
        <v>0</v>
      </c>
      <c r="BA42" s="59">
        <f t="shared" si="5"/>
        <v>0</v>
      </c>
      <c r="BB42" s="60">
        <f t="shared" si="6"/>
        <v>0</v>
      </c>
      <c r="BC42" s="61">
        <f t="shared" si="7"/>
        <v>0</v>
      </c>
      <c r="BD42" s="70">
        <f t="shared" si="8"/>
        <v>0</v>
      </c>
      <c r="BE42" s="62">
        <f t="shared" si="9"/>
        <v>0</v>
      </c>
    </row>
    <row r="43" spans="1:57">
      <c r="A43" s="36">
        <v>37</v>
      </c>
      <c r="B43" s="125" t="s">
        <v>143</v>
      </c>
      <c r="C43" s="32"/>
      <c r="D43" s="33" t="s">
        <v>82</v>
      </c>
      <c r="E43" s="34">
        <v>2000</v>
      </c>
      <c r="F43" s="34"/>
      <c r="G43" s="35"/>
      <c r="H43" s="36"/>
      <c r="I43" s="33"/>
      <c r="J43" s="67"/>
      <c r="K43" s="58"/>
      <c r="L43" s="37"/>
      <c r="M43" s="38"/>
      <c r="N43" s="42"/>
      <c r="O43" s="40"/>
      <c r="P43" s="36" t="s">
        <v>71</v>
      </c>
      <c r="Q43" s="33">
        <v>950</v>
      </c>
      <c r="R43" s="67"/>
      <c r="S43" s="58">
        <v>178</v>
      </c>
      <c r="T43" s="37">
        <v>1.5091435185185184E-3</v>
      </c>
      <c r="U43" s="38">
        <v>9.4762731481481486E-3</v>
      </c>
      <c r="V43" s="42"/>
      <c r="W43" s="40"/>
      <c r="X43" s="36"/>
      <c r="Y43" s="33"/>
      <c r="Z43" s="67"/>
      <c r="AA43" s="58"/>
      <c r="AB43" s="37"/>
      <c r="AC43" s="38"/>
      <c r="AD43" s="42"/>
      <c r="AE43" s="40"/>
      <c r="AF43" s="36"/>
      <c r="AG43" s="33"/>
      <c r="AH43" s="67"/>
      <c r="AI43" s="58"/>
      <c r="AJ43" s="37"/>
      <c r="AK43" s="38"/>
      <c r="AL43" s="42"/>
      <c r="AM43" s="40"/>
      <c r="AN43" s="36" t="s">
        <v>71</v>
      </c>
      <c r="AO43" s="33">
        <v>1042</v>
      </c>
      <c r="AP43" s="33"/>
      <c r="AQ43" s="58">
        <v>220</v>
      </c>
      <c r="AR43" s="37">
        <v>1.517361111111111E-3</v>
      </c>
      <c r="AS43" s="38">
        <v>8.8728009259259263E-3</v>
      </c>
      <c r="AT43" s="42"/>
      <c r="AU43" s="40"/>
      <c r="AV43" s="41">
        <f t="shared" si="0"/>
        <v>0</v>
      </c>
      <c r="AW43" s="41">
        <f t="shared" si="1"/>
        <v>0</v>
      </c>
      <c r="AX43" s="41">
        <f t="shared" si="2"/>
        <v>0</v>
      </c>
      <c r="AY43" s="41">
        <f t="shared" si="3"/>
        <v>0</v>
      </c>
      <c r="AZ43" s="41">
        <f t="shared" si="4"/>
        <v>0</v>
      </c>
      <c r="BA43" s="59">
        <f t="shared" si="5"/>
        <v>0</v>
      </c>
      <c r="BB43" s="60">
        <f t="shared" si="6"/>
        <v>0</v>
      </c>
      <c r="BC43" s="61">
        <f t="shared" si="7"/>
        <v>0</v>
      </c>
      <c r="BD43" s="70">
        <f t="shared" si="8"/>
        <v>0</v>
      </c>
      <c r="BE43" s="62">
        <f t="shared" si="9"/>
        <v>0</v>
      </c>
    </row>
    <row r="44" spans="1:57">
      <c r="A44" s="36">
        <v>38</v>
      </c>
      <c r="B44" s="125" t="s">
        <v>217</v>
      </c>
      <c r="C44" s="32"/>
      <c r="D44" s="33" t="s">
        <v>84</v>
      </c>
      <c r="E44" s="34">
        <v>2001</v>
      </c>
      <c r="F44" s="34"/>
      <c r="G44" s="35"/>
      <c r="H44" s="36" t="s">
        <v>71</v>
      </c>
      <c r="I44" s="33">
        <v>1031</v>
      </c>
      <c r="J44" s="67"/>
      <c r="K44" s="58">
        <v>198</v>
      </c>
      <c r="L44" s="37">
        <v>1.5307870370370371E-3</v>
      </c>
      <c r="M44" s="38">
        <v>8.7193287037037031E-3</v>
      </c>
      <c r="N44" s="42"/>
      <c r="O44" s="40"/>
      <c r="P44" s="36"/>
      <c r="Q44" s="33"/>
      <c r="R44" s="67"/>
      <c r="S44" s="58"/>
      <c r="T44" s="37"/>
      <c r="U44" s="38"/>
      <c r="V44" s="42"/>
      <c r="W44" s="40"/>
      <c r="X44" s="36"/>
      <c r="Y44" s="33"/>
      <c r="Z44" s="67"/>
      <c r="AA44" s="58"/>
      <c r="AB44" s="37"/>
      <c r="AC44" s="38"/>
      <c r="AD44" s="42"/>
      <c r="AE44" s="40"/>
      <c r="AF44" s="36"/>
      <c r="AG44" s="33"/>
      <c r="AH44" s="67"/>
      <c r="AI44" s="58"/>
      <c r="AJ44" s="37"/>
      <c r="AK44" s="38"/>
      <c r="AL44" s="42"/>
      <c r="AM44" s="40"/>
      <c r="AN44" s="36"/>
      <c r="AO44" s="33"/>
      <c r="AP44" s="33"/>
      <c r="AQ44" s="58"/>
      <c r="AR44" s="37"/>
      <c r="AS44" s="38"/>
      <c r="AT44" s="42"/>
      <c r="AU44" s="40"/>
      <c r="AV44" s="41">
        <f t="shared" si="0"/>
        <v>0</v>
      </c>
      <c r="AW44" s="41">
        <f t="shared" si="1"/>
        <v>0</v>
      </c>
      <c r="AX44" s="41">
        <f t="shared" si="2"/>
        <v>0</v>
      </c>
      <c r="AY44" s="41">
        <f t="shared" si="3"/>
        <v>0</v>
      </c>
      <c r="AZ44" s="41">
        <f t="shared" si="4"/>
        <v>0</v>
      </c>
      <c r="BA44" s="59">
        <f t="shared" si="5"/>
        <v>0</v>
      </c>
      <c r="BB44" s="60">
        <f t="shared" si="6"/>
        <v>0</v>
      </c>
      <c r="BC44" s="61">
        <f t="shared" si="7"/>
        <v>0</v>
      </c>
      <c r="BD44" s="70">
        <f t="shared" si="8"/>
        <v>0</v>
      </c>
      <c r="BE44" s="62">
        <f t="shared" si="9"/>
        <v>0</v>
      </c>
    </row>
    <row r="45" spans="1:57">
      <c r="A45" s="36">
        <v>39</v>
      </c>
      <c r="B45" s="125" t="s">
        <v>218</v>
      </c>
      <c r="C45" s="32"/>
      <c r="D45" s="33" t="s">
        <v>84</v>
      </c>
      <c r="E45" s="34">
        <v>2000</v>
      </c>
      <c r="F45" s="34"/>
      <c r="G45" s="35"/>
      <c r="H45" s="36" t="s">
        <v>71</v>
      </c>
      <c r="I45" s="33">
        <v>1033</v>
      </c>
      <c r="J45" s="67"/>
      <c r="K45" s="58">
        <v>222</v>
      </c>
      <c r="L45" s="37">
        <v>1.5624999999999999E-3</v>
      </c>
      <c r="M45" s="38">
        <v>8.9062499999999992E-3</v>
      </c>
      <c r="N45" s="42"/>
      <c r="O45" s="40"/>
      <c r="P45" s="36" t="s">
        <v>71</v>
      </c>
      <c r="Q45" s="33">
        <v>1086</v>
      </c>
      <c r="R45" s="67"/>
      <c r="S45" s="58">
        <v>221</v>
      </c>
      <c r="T45" s="37">
        <v>1.578009259259259E-3</v>
      </c>
      <c r="U45" s="38">
        <v>8.2607638888888887E-3</v>
      </c>
      <c r="V45" s="42"/>
      <c r="W45" s="40"/>
      <c r="X45" s="36" t="s">
        <v>71</v>
      </c>
      <c r="Y45" s="33">
        <v>1088</v>
      </c>
      <c r="Z45" s="67"/>
      <c r="AA45" s="58">
        <v>250</v>
      </c>
      <c r="AB45" s="37">
        <v>1.5883101851851854E-3</v>
      </c>
      <c r="AC45" s="38">
        <v>8.5478009259259257E-3</v>
      </c>
      <c r="AD45" s="42"/>
      <c r="AE45" s="40"/>
      <c r="AF45" s="36"/>
      <c r="AG45" s="33"/>
      <c r="AH45" s="67"/>
      <c r="AI45" s="58"/>
      <c r="AJ45" s="37"/>
      <c r="AK45" s="38"/>
      <c r="AL45" s="42"/>
      <c r="AM45" s="40"/>
      <c r="AN45" s="36"/>
      <c r="AO45" s="33"/>
      <c r="AP45" s="33"/>
      <c r="AQ45" s="58"/>
      <c r="AR45" s="37"/>
      <c r="AS45" s="38"/>
      <c r="AT45" s="42"/>
      <c r="AU45" s="40"/>
      <c r="AV45" s="41">
        <f t="shared" si="0"/>
        <v>0</v>
      </c>
      <c r="AW45" s="41">
        <f t="shared" si="1"/>
        <v>0</v>
      </c>
      <c r="AX45" s="41">
        <f t="shared" si="2"/>
        <v>0</v>
      </c>
      <c r="AY45" s="41">
        <f t="shared" si="3"/>
        <v>0</v>
      </c>
      <c r="AZ45" s="41">
        <f t="shared" si="4"/>
        <v>0</v>
      </c>
      <c r="BA45" s="59">
        <f t="shared" si="5"/>
        <v>0</v>
      </c>
      <c r="BB45" s="60">
        <f t="shared" si="6"/>
        <v>0</v>
      </c>
      <c r="BC45" s="61">
        <f t="shared" si="7"/>
        <v>0</v>
      </c>
      <c r="BD45" s="70">
        <f t="shared" si="8"/>
        <v>0</v>
      </c>
      <c r="BE45" s="62">
        <f t="shared" si="9"/>
        <v>0</v>
      </c>
    </row>
    <row r="46" spans="1:57">
      <c r="A46" s="36">
        <v>40</v>
      </c>
      <c r="B46" s="125" t="s">
        <v>219</v>
      </c>
      <c r="C46" s="32"/>
      <c r="D46" s="33" t="s">
        <v>83</v>
      </c>
      <c r="E46" s="34">
        <v>1999</v>
      </c>
      <c r="F46" s="34"/>
      <c r="G46" s="35"/>
      <c r="H46" s="36" t="s">
        <v>71</v>
      </c>
      <c r="I46" s="33">
        <v>1047</v>
      </c>
      <c r="J46" s="67"/>
      <c r="K46" s="58">
        <v>214</v>
      </c>
      <c r="L46" s="37">
        <v>1.5836805555555554E-3</v>
      </c>
      <c r="M46" s="38">
        <v>8.619560185185185E-3</v>
      </c>
      <c r="N46" s="42"/>
      <c r="O46" s="40"/>
      <c r="P46" s="36"/>
      <c r="Q46" s="33"/>
      <c r="R46" s="67"/>
      <c r="S46" s="58"/>
      <c r="T46" s="37"/>
      <c r="U46" s="38"/>
      <c r="V46" s="42"/>
      <c r="W46" s="40"/>
      <c r="X46" s="36"/>
      <c r="Y46" s="33"/>
      <c r="Z46" s="67"/>
      <c r="AA46" s="58"/>
      <c r="AB46" s="37"/>
      <c r="AC46" s="38"/>
      <c r="AD46" s="42"/>
      <c r="AE46" s="40"/>
      <c r="AF46" s="36"/>
      <c r="AG46" s="33"/>
      <c r="AH46" s="67"/>
      <c r="AI46" s="58"/>
      <c r="AJ46" s="37"/>
      <c r="AK46" s="38"/>
      <c r="AL46" s="42"/>
      <c r="AM46" s="40"/>
      <c r="AN46" s="36"/>
      <c r="AO46" s="33"/>
      <c r="AP46" s="33"/>
      <c r="AQ46" s="58"/>
      <c r="AR46" s="37"/>
      <c r="AS46" s="38"/>
      <c r="AT46" s="42"/>
      <c r="AU46" s="40"/>
      <c r="AV46" s="41">
        <f t="shared" si="0"/>
        <v>0</v>
      </c>
      <c r="AW46" s="41">
        <f t="shared" si="1"/>
        <v>0</v>
      </c>
      <c r="AX46" s="41">
        <f t="shared" si="2"/>
        <v>0</v>
      </c>
      <c r="AY46" s="41">
        <f t="shared" si="3"/>
        <v>0</v>
      </c>
      <c r="AZ46" s="41">
        <f t="shared" si="4"/>
        <v>0</v>
      </c>
      <c r="BA46" s="59">
        <f t="shared" si="5"/>
        <v>0</v>
      </c>
      <c r="BB46" s="60">
        <f t="shared" si="6"/>
        <v>0</v>
      </c>
      <c r="BC46" s="61">
        <f t="shared" si="7"/>
        <v>0</v>
      </c>
      <c r="BD46" s="70">
        <f t="shared" si="8"/>
        <v>0</v>
      </c>
      <c r="BE46" s="62">
        <f t="shared" si="9"/>
        <v>0</v>
      </c>
    </row>
    <row r="47" spans="1:57">
      <c r="A47" s="36">
        <v>41</v>
      </c>
      <c r="B47" s="125" t="s">
        <v>220</v>
      </c>
      <c r="C47" s="32"/>
      <c r="D47" s="33" t="s">
        <v>84</v>
      </c>
      <c r="E47" s="34">
        <v>1999</v>
      </c>
      <c r="F47" s="34"/>
      <c r="G47" s="35"/>
      <c r="H47" s="36" t="s">
        <v>71</v>
      </c>
      <c r="I47" s="33">
        <v>1017</v>
      </c>
      <c r="J47" s="67"/>
      <c r="K47" s="58">
        <v>206</v>
      </c>
      <c r="L47" s="37">
        <v>1.500462962962963E-3</v>
      </c>
      <c r="M47" s="38">
        <v>9.0386574074074067E-3</v>
      </c>
      <c r="N47" s="42"/>
      <c r="O47" s="40"/>
      <c r="P47" s="36" t="s">
        <v>71</v>
      </c>
      <c r="Q47" s="33">
        <v>1044</v>
      </c>
      <c r="R47" s="67"/>
      <c r="S47" s="58">
        <v>229</v>
      </c>
      <c r="T47" s="37">
        <v>1.4847222222222221E-3</v>
      </c>
      <c r="U47" s="38">
        <v>9.0258101851851853E-3</v>
      </c>
      <c r="V47" s="42"/>
      <c r="W47" s="40"/>
      <c r="X47" s="36" t="s">
        <v>71</v>
      </c>
      <c r="Y47" s="33">
        <v>947</v>
      </c>
      <c r="Z47" s="67"/>
      <c r="AA47" s="58">
        <v>227</v>
      </c>
      <c r="AB47" s="37">
        <v>1.4802083333333334E-3</v>
      </c>
      <c r="AC47" s="38">
        <v>1.0014814814814815E-2</v>
      </c>
      <c r="AD47" s="42"/>
      <c r="AE47" s="40"/>
      <c r="AF47" s="36"/>
      <c r="AG47" s="33"/>
      <c r="AH47" s="67"/>
      <c r="AI47" s="58"/>
      <c r="AJ47" s="37"/>
      <c r="AK47" s="38"/>
      <c r="AL47" s="42"/>
      <c r="AM47" s="40"/>
      <c r="AN47" s="36"/>
      <c r="AO47" s="33"/>
      <c r="AP47" s="33"/>
      <c r="AQ47" s="58"/>
      <c r="AR47" s="37"/>
      <c r="AS47" s="38"/>
      <c r="AT47" s="42"/>
      <c r="AU47" s="40"/>
      <c r="AV47" s="41">
        <f t="shared" si="0"/>
        <v>0</v>
      </c>
      <c r="AW47" s="41">
        <f t="shared" si="1"/>
        <v>0</v>
      </c>
      <c r="AX47" s="41">
        <f t="shared" si="2"/>
        <v>0</v>
      </c>
      <c r="AY47" s="41">
        <f t="shared" si="3"/>
        <v>0</v>
      </c>
      <c r="AZ47" s="41">
        <f t="shared" si="4"/>
        <v>0</v>
      </c>
      <c r="BA47" s="59">
        <f t="shared" si="5"/>
        <v>0</v>
      </c>
      <c r="BB47" s="60">
        <f t="shared" si="6"/>
        <v>0</v>
      </c>
      <c r="BC47" s="61">
        <f t="shared" si="7"/>
        <v>0</v>
      </c>
      <c r="BD47" s="70">
        <f t="shared" si="8"/>
        <v>0</v>
      </c>
      <c r="BE47" s="62">
        <f t="shared" si="9"/>
        <v>0</v>
      </c>
    </row>
    <row r="48" spans="1:57">
      <c r="A48" s="36">
        <v>42</v>
      </c>
      <c r="B48" s="125" t="s">
        <v>151</v>
      </c>
      <c r="C48" s="32"/>
      <c r="D48" s="33" t="s">
        <v>95</v>
      </c>
      <c r="E48" s="34">
        <v>1999</v>
      </c>
      <c r="F48" s="34"/>
      <c r="G48" s="35"/>
      <c r="H48" s="36"/>
      <c r="I48" s="33"/>
      <c r="J48" s="67"/>
      <c r="K48" s="58"/>
      <c r="L48" s="37"/>
      <c r="M48" s="38"/>
      <c r="N48" s="42"/>
      <c r="O48" s="40"/>
      <c r="P48" s="36"/>
      <c r="Q48" s="33"/>
      <c r="R48" s="67"/>
      <c r="S48" s="58"/>
      <c r="T48" s="37"/>
      <c r="U48" s="38"/>
      <c r="V48" s="42"/>
      <c r="W48" s="40"/>
      <c r="X48" s="36" t="s">
        <v>71</v>
      </c>
      <c r="Y48" s="33">
        <v>1071</v>
      </c>
      <c r="Z48" s="67"/>
      <c r="AA48" s="34">
        <v>242</v>
      </c>
      <c r="AB48" s="37">
        <v>1.4464120370370371E-3</v>
      </c>
      <c r="AC48" s="38">
        <v>8.9409722222222217E-3</v>
      </c>
      <c r="AD48" s="39"/>
      <c r="AE48" s="40"/>
      <c r="AF48" s="36"/>
      <c r="AG48" s="33"/>
      <c r="AH48" s="67"/>
      <c r="AI48" s="34"/>
      <c r="AJ48" s="37"/>
      <c r="AK48" s="38"/>
      <c r="AL48" s="39"/>
      <c r="AM48" s="40"/>
      <c r="AN48" s="36"/>
      <c r="AO48" s="33"/>
      <c r="AP48" s="33"/>
      <c r="AQ48" s="34"/>
      <c r="AR48" s="37"/>
      <c r="AS48" s="38"/>
      <c r="AT48" s="39"/>
      <c r="AU48" s="40"/>
      <c r="AV48" s="41">
        <f t="shared" si="0"/>
        <v>0</v>
      </c>
      <c r="AW48" s="41">
        <f t="shared" si="1"/>
        <v>0</v>
      </c>
      <c r="AX48" s="41">
        <f t="shared" si="2"/>
        <v>0</v>
      </c>
      <c r="AY48" s="41">
        <f t="shared" si="3"/>
        <v>0</v>
      </c>
      <c r="AZ48" s="41">
        <f t="shared" si="4"/>
        <v>0</v>
      </c>
      <c r="BA48" s="59">
        <f t="shared" si="5"/>
        <v>0</v>
      </c>
      <c r="BB48" s="60">
        <f t="shared" si="6"/>
        <v>0</v>
      </c>
      <c r="BC48" s="61">
        <f t="shared" si="7"/>
        <v>0</v>
      </c>
      <c r="BD48" s="70">
        <f t="shared" si="8"/>
        <v>0</v>
      </c>
      <c r="BE48" s="62">
        <f t="shared" si="9"/>
        <v>0</v>
      </c>
    </row>
    <row r="49" spans="1:57">
      <c r="A49" s="36">
        <v>42</v>
      </c>
      <c r="B49" s="125" t="s">
        <v>221</v>
      </c>
      <c r="C49" s="32"/>
      <c r="D49" s="33" t="s">
        <v>83</v>
      </c>
      <c r="E49" s="34">
        <v>2001</v>
      </c>
      <c r="F49" s="34"/>
      <c r="G49" s="35"/>
      <c r="H49" s="36" t="s">
        <v>71</v>
      </c>
      <c r="I49" s="33">
        <v>1031</v>
      </c>
      <c r="J49" s="67"/>
      <c r="K49" s="58">
        <v>178</v>
      </c>
      <c r="L49" s="37">
        <v>1.5465277777777777E-3</v>
      </c>
      <c r="M49" s="38">
        <v>8.4576388888888895E-3</v>
      </c>
      <c r="N49" s="42"/>
      <c r="O49" s="40"/>
      <c r="P49" s="36"/>
      <c r="Q49" s="33"/>
      <c r="R49" s="67"/>
      <c r="S49" s="58"/>
      <c r="T49" s="37"/>
      <c r="U49" s="38"/>
      <c r="V49" s="42"/>
      <c r="W49" s="40"/>
      <c r="X49" s="36"/>
      <c r="Y49" s="33"/>
      <c r="Z49" s="67"/>
      <c r="AA49" s="58"/>
      <c r="AB49" s="37"/>
      <c r="AC49" s="38"/>
      <c r="AD49" s="42"/>
      <c r="AE49" s="40"/>
      <c r="AF49" s="36"/>
      <c r="AG49" s="33"/>
      <c r="AH49" s="67"/>
      <c r="AI49" s="58"/>
      <c r="AJ49" s="37"/>
      <c r="AK49" s="38"/>
      <c r="AL49" s="42"/>
      <c r="AM49" s="40"/>
      <c r="AN49" s="36"/>
      <c r="AO49" s="33"/>
      <c r="AP49" s="33"/>
      <c r="AQ49" s="58"/>
      <c r="AR49" s="37"/>
      <c r="AS49" s="38"/>
      <c r="AT49" s="42"/>
      <c r="AU49" s="40"/>
      <c r="AV49" s="41">
        <f t="shared" si="0"/>
        <v>0</v>
      </c>
      <c r="AW49" s="41">
        <f t="shared" si="1"/>
        <v>0</v>
      </c>
      <c r="AX49" s="41">
        <f t="shared" si="2"/>
        <v>0</v>
      </c>
      <c r="AY49" s="41">
        <f t="shared" si="3"/>
        <v>0</v>
      </c>
      <c r="AZ49" s="41">
        <f t="shared" si="4"/>
        <v>0</v>
      </c>
      <c r="BA49" s="59">
        <f t="shared" si="5"/>
        <v>0</v>
      </c>
      <c r="BB49" s="60">
        <f t="shared" si="6"/>
        <v>0</v>
      </c>
      <c r="BC49" s="61">
        <f t="shared" si="7"/>
        <v>0</v>
      </c>
      <c r="BD49" s="70">
        <f t="shared" si="8"/>
        <v>0</v>
      </c>
      <c r="BE49" s="62">
        <f t="shared" si="9"/>
        <v>0</v>
      </c>
    </row>
    <row r="50" spans="1:57">
      <c r="A50" s="36">
        <v>42</v>
      </c>
      <c r="B50" s="125" t="s">
        <v>222</v>
      </c>
      <c r="C50" s="32"/>
      <c r="D50" s="33" t="s">
        <v>82</v>
      </c>
      <c r="E50" s="34">
        <v>2001</v>
      </c>
      <c r="F50" s="34"/>
      <c r="G50" s="35"/>
      <c r="H50" s="36" t="s">
        <v>71</v>
      </c>
      <c r="I50" s="33">
        <v>1028</v>
      </c>
      <c r="J50" s="67"/>
      <c r="K50" s="58">
        <v>214</v>
      </c>
      <c r="L50" s="37">
        <v>1.671412037037037E-3</v>
      </c>
      <c r="M50" s="38">
        <v>8.6597222222222232E-3</v>
      </c>
      <c r="N50" s="42"/>
      <c r="O50" s="40"/>
      <c r="P50" s="36"/>
      <c r="Q50" s="33"/>
      <c r="R50" s="67"/>
      <c r="S50" s="58"/>
      <c r="T50" s="37"/>
      <c r="U50" s="38"/>
      <c r="V50" s="42"/>
      <c r="W50" s="40"/>
      <c r="X50" s="36" t="s">
        <v>71</v>
      </c>
      <c r="Y50" s="33">
        <v>970</v>
      </c>
      <c r="Z50" s="67"/>
      <c r="AA50" s="58">
        <v>191</v>
      </c>
      <c r="AB50" s="37">
        <v>1.6057870370370369E-3</v>
      </c>
      <c r="AC50" s="38">
        <v>9.1954861111111109E-3</v>
      </c>
      <c r="AD50" s="42"/>
      <c r="AE50" s="40"/>
      <c r="AF50" s="36"/>
      <c r="AG50" s="33"/>
      <c r="AH50" s="67"/>
      <c r="AI50" s="58"/>
      <c r="AJ50" s="37"/>
      <c r="AK50" s="38"/>
      <c r="AL50" s="42"/>
      <c r="AM50" s="40"/>
      <c r="AN50" s="36"/>
      <c r="AO50" s="33"/>
      <c r="AP50" s="33"/>
      <c r="AQ50" s="58"/>
      <c r="AR50" s="37"/>
      <c r="AS50" s="38"/>
      <c r="AT50" s="42"/>
      <c r="AU50" s="40"/>
      <c r="AV50" s="44">
        <f t="shared" si="0"/>
        <v>0</v>
      </c>
      <c r="AW50" s="44">
        <f t="shared" si="1"/>
        <v>0</v>
      </c>
      <c r="AX50" s="44">
        <f t="shared" si="2"/>
        <v>0</v>
      </c>
      <c r="AY50" s="44">
        <f t="shared" si="3"/>
        <v>0</v>
      </c>
      <c r="AZ50" s="44">
        <f t="shared" si="4"/>
        <v>0</v>
      </c>
      <c r="BA50" s="59">
        <f t="shared" si="5"/>
        <v>0</v>
      </c>
      <c r="BB50" s="60">
        <f t="shared" si="6"/>
        <v>0</v>
      </c>
      <c r="BC50" s="61">
        <f t="shared" si="7"/>
        <v>0</v>
      </c>
      <c r="BD50" s="70">
        <f t="shared" si="8"/>
        <v>0</v>
      </c>
      <c r="BE50" s="62">
        <f t="shared" si="9"/>
        <v>0</v>
      </c>
    </row>
    <row r="51" spans="1:57">
      <c r="A51" s="36">
        <v>42</v>
      </c>
      <c r="B51" s="125" t="s">
        <v>223</v>
      </c>
      <c r="C51" s="32"/>
      <c r="D51" s="33" t="s">
        <v>83</v>
      </c>
      <c r="E51" s="34">
        <v>2001</v>
      </c>
      <c r="F51" s="34"/>
      <c r="G51" s="35"/>
      <c r="H51" s="36" t="s">
        <v>71</v>
      </c>
      <c r="I51" s="33">
        <v>992</v>
      </c>
      <c r="J51" s="67"/>
      <c r="K51" s="58">
        <v>174</v>
      </c>
      <c r="L51" s="37">
        <v>1.5975694444444446E-3</v>
      </c>
      <c r="M51" s="38">
        <v>8.7505787037037031E-3</v>
      </c>
      <c r="N51" s="42"/>
      <c r="O51" s="40"/>
      <c r="P51" s="36"/>
      <c r="Q51" s="33"/>
      <c r="R51" s="67"/>
      <c r="S51" s="58"/>
      <c r="T51" s="37"/>
      <c r="U51" s="38"/>
      <c r="V51" s="42"/>
      <c r="W51" s="40"/>
      <c r="X51" s="36"/>
      <c r="Y51" s="33"/>
      <c r="Z51" s="67"/>
      <c r="AA51" s="58"/>
      <c r="AB51" s="37"/>
      <c r="AC51" s="38"/>
      <c r="AD51" s="42"/>
      <c r="AE51" s="40"/>
      <c r="AF51" s="36"/>
      <c r="AG51" s="33"/>
      <c r="AH51" s="67"/>
      <c r="AI51" s="58"/>
      <c r="AJ51" s="37"/>
      <c r="AK51" s="38"/>
      <c r="AL51" s="42"/>
      <c r="AM51" s="40"/>
      <c r="AN51" s="36"/>
      <c r="AO51" s="33"/>
      <c r="AP51" s="33"/>
      <c r="AQ51" s="58"/>
      <c r="AR51" s="37"/>
      <c r="AS51" s="38"/>
      <c r="AT51" s="42"/>
      <c r="AU51" s="40"/>
      <c r="AV51" s="41">
        <f t="shared" si="0"/>
        <v>0</v>
      </c>
      <c r="AW51" s="41">
        <f t="shared" si="1"/>
        <v>0</v>
      </c>
      <c r="AX51" s="41">
        <f t="shared" si="2"/>
        <v>0</v>
      </c>
      <c r="AY51" s="41">
        <f t="shared" si="3"/>
        <v>0</v>
      </c>
      <c r="AZ51" s="41">
        <f t="shared" si="4"/>
        <v>0</v>
      </c>
      <c r="BA51" s="59">
        <f t="shared" si="5"/>
        <v>0</v>
      </c>
      <c r="BB51" s="60">
        <f t="shared" si="6"/>
        <v>0</v>
      </c>
      <c r="BC51" s="61">
        <f t="shared" si="7"/>
        <v>0</v>
      </c>
      <c r="BD51" s="70">
        <f t="shared" si="8"/>
        <v>0</v>
      </c>
      <c r="BE51" s="62">
        <f t="shared" si="9"/>
        <v>0</v>
      </c>
    </row>
    <row r="52" spans="1:57">
      <c r="A52" s="36">
        <v>42</v>
      </c>
      <c r="B52" s="125" t="s">
        <v>224</v>
      </c>
      <c r="C52" s="32"/>
      <c r="D52" s="33" t="s">
        <v>83</v>
      </c>
      <c r="E52" s="34">
        <v>1999</v>
      </c>
      <c r="F52" s="34"/>
      <c r="G52" s="35"/>
      <c r="H52" s="36" t="s">
        <v>71</v>
      </c>
      <c r="I52" s="33">
        <v>1017</v>
      </c>
      <c r="J52" s="67"/>
      <c r="K52" s="58">
        <v>198</v>
      </c>
      <c r="L52" s="37">
        <v>1.6001157407407407E-3</v>
      </c>
      <c r="M52" s="38">
        <v>8.7407407407407399E-3</v>
      </c>
      <c r="N52" s="42"/>
      <c r="O52" s="40"/>
      <c r="P52" s="36"/>
      <c r="Q52" s="33"/>
      <c r="R52" s="67"/>
      <c r="S52" s="58"/>
      <c r="T52" s="37"/>
      <c r="U52" s="38"/>
      <c r="V52" s="42"/>
      <c r="W52" s="40"/>
      <c r="X52" s="36"/>
      <c r="Y52" s="33"/>
      <c r="Z52" s="67"/>
      <c r="AA52" s="34"/>
      <c r="AB52" s="37"/>
      <c r="AC52" s="38"/>
      <c r="AD52" s="39"/>
      <c r="AE52" s="40"/>
      <c r="AF52" s="36"/>
      <c r="AG52" s="33"/>
      <c r="AH52" s="67"/>
      <c r="AI52" s="34"/>
      <c r="AJ52" s="37"/>
      <c r="AK52" s="38"/>
      <c r="AL52" s="39"/>
      <c r="AM52" s="40"/>
      <c r="AN52" s="36"/>
      <c r="AO52" s="33"/>
      <c r="AP52" s="33"/>
      <c r="AQ52" s="34"/>
      <c r="AR52" s="37"/>
      <c r="AS52" s="38"/>
      <c r="AT52" s="39"/>
      <c r="AU52" s="40"/>
      <c r="AV52" s="41">
        <f t="shared" si="0"/>
        <v>0</v>
      </c>
      <c r="AW52" s="41">
        <f t="shared" si="1"/>
        <v>0</v>
      </c>
      <c r="AX52" s="41">
        <f t="shared" si="2"/>
        <v>0</v>
      </c>
      <c r="AY52" s="41">
        <f t="shared" si="3"/>
        <v>0</v>
      </c>
      <c r="AZ52" s="41">
        <f t="shared" si="4"/>
        <v>0</v>
      </c>
      <c r="BA52" s="59">
        <f t="shared" si="5"/>
        <v>0</v>
      </c>
      <c r="BB52" s="60">
        <f t="shared" si="6"/>
        <v>0</v>
      </c>
      <c r="BC52" s="61">
        <f t="shared" si="7"/>
        <v>0</v>
      </c>
      <c r="BD52" s="70">
        <f t="shared" si="8"/>
        <v>0</v>
      </c>
      <c r="BE52" s="62">
        <f t="shared" si="9"/>
        <v>0</v>
      </c>
    </row>
    <row r="53" spans="1:57">
      <c r="A53" s="36">
        <v>42</v>
      </c>
      <c r="B53" s="125" t="s">
        <v>147</v>
      </c>
      <c r="C53" s="32"/>
      <c r="D53" s="33" t="s">
        <v>95</v>
      </c>
      <c r="E53" s="34">
        <v>1999</v>
      </c>
      <c r="F53" s="34"/>
      <c r="G53" s="35"/>
      <c r="H53" s="36"/>
      <c r="I53" s="33"/>
      <c r="J53" s="67"/>
      <c r="K53" s="58"/>
      <c r="L53" s="37"/>
      <c r="M53" s="38"/>
      <c r="N53" s="42"/>
      <c r="O53" s="40"/>
      <c r="P53" s="36"/>
      <c r="Q53" s="33"/>
      <c r="R53" s="67"/>
      <c r="S53" s="58"/>
      <c r="T53" s="37"/>
      <c r="U53" s="38"/>
      <c r="V53" s="42"/>
      <c r="W53" s="40"/>
      <c r="X53" s="36" t="s">
        <v>71</v>
      </c>
      <c r="Y53" s="33">
        <v>1115</v>
      </c>
      <c r="Z53" s="67"/>
      <c r="AA53" s="34">
        <v>240</v>
      </c>
      <c r="AB53" s="37">
        <v>1.4576388888888892E-3</v>
      </c>
      <c r="AC53" s="38">
        <v>8.3864583333333326E-3</v>
      </c>
      <c r="AD53" s="39"/>
      <c r="AE53" s="40"/>
      <c r="AF53" s="36"/>
      <c r="AG53" s="33"/>
      <c r="AH53" s="67"/>
      <c r="AI53" s="34"/>
      <c r="AJ53" s="37"/>
      <c r="AK53" s="38"/>
      <c r="AL53" s="39"/>
      <c r="AM53" s="40"/>
      <c r="AN53" s="36"/>
      <c r="AO53" s="33"/>
      <c r="AP53" s="33"/>
      <c r="AQ53" s="34"/>
      <c r="AR53" s="37"/>
      <c r="AS53" s="38"/>
      <c r="AT53" s="39"/>
      <c r="AU53" s="40"/>
      <c r="AV53" s="41">
        <f t="shared" si="0"/>
        <v>0</v>
      </c>
      <c r="AW53" s="41">
        <f t="shared" si="1"/>
        <v>0</v>
      </c>
      <c r="AX53" s="41">
        <f t="shared" si="2"/>
        <v>0</v>
      </c>
      <c r="AY53" s="41">
        <f t="shared" si="3"/>
        <v>0</v>
      </c>
      <c r="AZ53" s="41">
        <f t="shared" si="4"/>
        <v>0</v>
      </c>
      <c r="BA53" s="59">
        <f t="shared" si="5"/>
        <v>0</v>
      </c>
      <c r="BB53" s="60">
        <f t="shared" si="6"/>
        <v>0</v>
      </c>
      <c r="BC53" s="61">
        <f t="shared" si="7"/>
        <v>0</v>
      </c>
      <c r="BD53" s="70">
        <f t="shared" si="8"/>
        <v>0</v>
      </c>
      <c r="BE53" s="62">
        <f t="shared" si="9"/>
        <v>0</v>
      </c>
    </row>
    <row r="54" spans="1:57">
      <c r="A54" s="36">
        <v>42</v>
      </c>
      <c r="B54" s="125" t="s">
        <v>150</v>
      </c>
      <c r="C54" s="32"/>
      <c r="D54" s="33" t="s">
        <v>95</v>
      </c>
      <c r="E54" s="34">
        <v>2000</v>
      </c>
      <c r="F54" s="34"/>
      <c r="G54" s="35"/>
      <c r="H54" s="36"/>
      <c r="I54" s="33"/>
      <c r="J54" s="67"/>
      <c r="K54" s="58"/>
      <c r="L54" s="37"/>
      <c r="M54" s="38"/>
      <c r="N54" s="42"/>
      <c r="O54" s="40"/>
      <c r="P54" s="36"/>
      <c r="Q54" s="33"/>
      <c r="R54" s="67"/>
      <c r="S54" s="58"/>
      <c r="T54" s="37"/>
      <c r="U54" s="38"/>
      <c r="V54" s="42"/>
      <c r="W54" s="40"/>
      <c r="X54" s="36" t="s">
        <v>71</v>
      </c>
      <c r="Y54" s="33">
        <v>1077</v>
      </c>
      <c r="Z54" s="67"/>
      <c r="AA54" s="34">
        <v>255</v>
      </c>
      <c r="AB54" s="37">
        <v>1.4516203703703703E-3</v>
      </c>
      <c r="AC54" s="38">
        <v>9.0136574074074077E-3</v>
      </c>
      <c r="AD54" s="39"/>
      <c r="AE54" s="40"/>
      <c r="AF54" s="36"/>
      <c r="AG54" s="33"/>
      <c r="AH54" s="67"/>
      <c r="AI54" s="34"/>
      <c r="AJ54" s="37"/>
      <c r="AK54" s="38"/>
      <c r="AL54" s="39"/>
      <c r="AM54" s="40"/>
      <c r="AN54" s="36"/>
      <c r="AO54" s="33"/>
      <c r="AP54" s="33"/>
      <c r="AQ54" s="34"/>
      <c r="AR54" s="37"/>
      <c r="AS54" s="38"/>
      <c r="AT54" s="39"/>
      <c r="AU54" s="40"/>
      <c r="AV54" s="41">
        <f t="shared" si="0"/>
        <v>0</v>
      </c>
      <c r="AW54" s="41">
        <f t="shared" si="1"/>
        <v>0</v>
      </c>
      <c r="AX54" s="41">
        <f t="shared" si="2"/>
        <v>0</v>
      </c>
      <c r="AY54" s="41">
        <f t="shared" si="3"/>
        <v>0</v>
      </c>
      <c r="AZ54" s="41">
        <f t="shared" si="4"/>
        <v>0</v>
      </c>
      <c r="BA54" s="59">
        <f t="shared" si="5"/>
        <v>0</v>
      </c>
      <c r="BB54" s="60">
        <f t="shared" si="6"/>
        <v>0</v>
      </c>
      <c r="BC54" s="61">
        <f t="shared" si="7"/>
        <v>0</v>
      </c>
      <c r="BD54" s="70">
        <f t="shared" si="8"/>
        <v>0</v>
      </c>
      <c r="BE54" s="62">
        <f t="shared" si="9"/>
        <v>0</v>
      </c>
    </row>
    <row r="55" spans="1:57">
      <c r="A55" s="36">
        <v>42</v>
      </c>
      <c r="B55" s="125" t="s">
        <v>139</v>
      </c>
      <c r="C55" s="32"/>
      <c r="D55" s="33" t="s">
        <v>84</v>
      </c>
      <c r="E55" s="34">
        <v>2001</v>
      </c>
      <c r="F55" s="34"/>
      <c r="G55" s="35"/>
      <c r="H55" s="36"/>
      <c r="I55" s="33"/>
      <c r="J55" s="67"/>
      <c r="K55" s="34"/>
      <c r="L55" s="37"/>
      <c r="M55" s="38"/>
      <c r="N55" s="39"/>
      <c r="O55" s="40"/>
      <c r="P55" s="36" t="s">
        <v>71</v>
      </c>
      <c r="Q55" s="33">
        <v>1031</v>
      </c>
      <c r="R55" s="67"/>
      <c r="S55" s="34">
        <v>166</v>
      </c>
      <c r="T55" s="37">
        <v>1.5946759259259258E-3</v>
      </c>
      <c r="U55" s="38">
        <v>8.2179398148148151E-3</v>
      </c>
      <c r="V55" s="39"/>
      <c r="W55" s="40"/>
      <c r="X55" s="36"/>
      <c r="Y55" s="33"/>
      <c r="Z55" s="67"/>
      <c r="AA55" s="58"/>
      <c r="AB55" s="37"/>
      <c r="AC55" s="38"/>
      <c r="AD55" s="42"/>
      <c r="AE55" s="40"/>
      <c r="AF55" s="36"/>
      <c r="AG55" s="33"/>
      <c r="AH55" s="67"/>
      <c r="AI55" s="58"/>
      <c r="AJ55" s="37"/>
      <c r="AK55" s="38"/>
      <c r="AL55" s="42"/>
      <c r="AM55" s="40"/>
      <c r="AN55" s="36"/>
      <c r="AO55" s="33"/>
      <c r="AP55" s="33"/>
      <c r="AQ55" s="58"/>
      <c r="AR55" s="37"/>
      <c r="AS55" s="38"/>
      <c r="AT55" s="42"/>
      <c r="AU55" s="40"/>
      <c r="AV55" s="41">
        <f t="shared" si="0"/>
        <v>0</v>
      </c>
      <c r="AW55" s="41">
        <f t="shared" si="1"/>
        <v>0</v>
      </c>
      <c r="AX55" s="41">
        <f t="shared" si="2"/>
        <v>0</v>
      </c>
      <c r="AY55" s="41">
        <f t="shared" si="3"/>
        <v>0</v>
      </c>
      <c r="AZ55" s="41">
        <f t="shared" si="4"/>
        <v>0</v>
      </c>
      <c r="BA55" s="59">
        <f t="shared" si="5"/>
        <v>0</v>
      </c>
      <c r="BB55" s="60">
        <f t="shared" si="6"/>
        <v>0</v>
      </c>
      <c r="BC55" s="61">
        <f t="shared" si="7"/>
        <v>0</v>
      </c>
      <c r="BD55" s="70">
        <f t="shared" si="8"/>
        <v>0</v>
      </c>
      <c r="BE55" s="62">
        <f t="shared" si="9"/>
        <v>0</v>
      </c>
    </row>
    <row r="56" spans="1:57">
      <c r="A56" s="36">
        <v>42</v>
      </c>
      <c r="B56" s="125" t="s">
        <v>225</v>
      </c>
      <c r="C56" s="32"/>
      <c r="D56" s="33" t="s">
        <v>83</v>
      </c>
      <c r="E56" s="34">
        <v>2000</v>
      </c>
      <c r="F56" s="34"/>
      <c r="G56" s="35"/>
      <c r="H56" s="36" t="s">
        <v>71</v>
      </c>
      <c r="I56" s="33">
        <v>1151</v>
      </c>
      <c r="J56" s="67"/>
      <c r="K56" s="34">
        <v>230</v>
      </c>
      <c r="L56" s="37">
        <v>1.5693287037037039E-3</v>
      </c>
      <c r="M56" s="38">
        <v>7.6265046296296289E-3</v>
      </c>
      <c r="N56" s="39"/>
      <c r="O56" s="40"/>
      <c r="P56" s="36"/>
      <c r="Q56" s="33"/>
      <c r="R56" s="67"/>
      <c r="S56" s="34"/>
      <c r="T56" s="37"/>
      <c r="U56" s="38"/>
      <c r="V56" s="39"/>
      <c r="W56" s="40"/>
      <c r="X56" s="36"/>
      <c r="Y56" s="33"/>
      <c r="Z56" s="67"/>
      <c r="AA56" s="58"/>
      <c r="AB56" s="37"/>
      <c r="AC56" s="38"/>
      <c r="AD56" s="42"/>
      <c r="AE56" s="40"/>
      <c r="AF56" s="36"/>
      <c r="AG56" s="33"/>
      <c r="AH56" s="67"/>
      <c r="AI56" s="58"/>
      <c r="AJ56" s="37"/>
      <c r="AK56" s="63"/>
      <c r="AL56" s="42"/>
      <c r="AM56" s="40"/>
      <c r="AN56" s="36"/>
      <c r="AO56" s="33"/>
      <c r="AP56" s="33"/>
      <c r="AQ56" s="58"/>
      <c r="AR56" s="37"/>
      <c r="AS56" s="38"/>
      <c r="AT56" s="42"/>
      <c r="AU56" s="40"/>
      <c r="AV56" s="43">
        <f t="shared" si="0"/>
        <v>0</v>
      </c>
      <c r="AW56" s="43">
        <f t="shared" si="1"/>
        <v>0</v>
      </c>
      <c r="AX56" s="43">
        <f t="shared" si="2"/>
        <v>0</v>
      </c>
      <c r="AY56" s="43">
        <f t="shared" si="3"/>
        <v>0</v>
      </c>
      <c r="AZ56" s="43">
        <f t="shared" si="4"/>
        <v>0</v>
      </c>
      <c r="BA56" s="59">
        <f t="shared" si="5"/>
        <v>0</v>
      </c>
      <c r="BB56" s="60">
        <f t="shared" si="6"/>
        <v>0</v>
      </c>
      <c r="BC56" s="61">
        <f t="shared" si="7"/>
        <v>0</v>
      </c>
      <c r="BD56" s="70">
        <f t="shared" si="8"/>
        <v>0</v>
      </c>
      <c r="BE56" s="62">
        <f t="shared" si="9"/>
        <v>0</v>
      </c>
    </row>
    <row r="57" spans="1:57">
      <c r="A57" s="36">
        <v>42</v>
      </c>
      <c r="B57" s="125" t="s">
        <v>154</v>
      </c>
      <c r="C57" s="32"/>
      <c r="D57" s="33" t="s">
        <v>95</v>
      </c>
      <c r="E57" s="34">
        <v>2000</v>
      </c>
      <c r="F57" s="34"/>
      <c r="G57" s="35"/>
      <c r="H57" s="36"/>
      <c r="I57" s="33"/>
      <c r="J57" s="67"/>
      <c r="K57" s="58"/>
      <c r="L57" s="37"/>
      <c r="M57" s="38"/>
      <c r="N57" s="42"/>
      <c r="O57" s="40"/>
      <c r="P57" s="36"/>
      <c r="Q57" s="33"/>
      <c r="R57" s="67"/>
      <c r="S57" s="58"/>
      <c r="T57" s="37"/>
      <c r="U57" s="38"/>
      <c r="V57" s="42"/>
      <c r="W57" s="40"/>
      <c r="X57" s="36" t="s">
        <v>71</v>
      </c>
      <c r="Y57" s="33">
        <v>1048</v>
      </c>
      <c r="Z57" s="67"/>
      <c r="AA57" s="34">
        <v>226</v>
      </c>
      <c r="AB57" s="37">
        <v>1.5815972222222221E-3</v>
      </c>
      <c r="AC57" s="38">
        <v>8.7402777777777791E-3</v>
      </c>
      <c r="AD57" s="39"/>
      <c r="AE57" s="40"/>
      <c r="AF57" s="36"/>
      <c r="AG57" s="33"/>
      <c r="AH57" s="67"/>
      <c r="AI57" s="34"/>
      <c r="AJ57" s="37"/>
      <c r="AK57" s="38"/>
      <c r="AL57" s="39"/>
      <c r="AM57" s="40"/>
      <c r="AN57" s="36"/>
      <c r="AO57" s="33"/>
      <c r="AP57" s="33"/>
      <c r="AQ57" s="34"/>
      <c r="AR57" s="37"/>
      <c r="AS57" s="38"/>
      <c r="AT57" s="39"/>
      <c r="AU57" s="40"/>
      <c r="AV57" s="41">
        <f t="shared" si="0"/>
        <v>0</v>
      </c>
      <c r="AW57" s="41">
        <f t="shared" si="1"/>
        <v>0</v>
      </c>
      <c r="AX57" s="41">
        <f t="shared" si="2"/>
        <v>0</v>
      </c>
      <c r="AY57" s="41">
        <f t="shared" si="3"/>
        <v>0</v>
      </c>
      <c r="AZ57" s="41">
        <f t="shared" si="4"/>
        <v>0</v>
      </c>
      <c r="BA57" s="59">
        <f t="shared" si="5"/>
        <v>0</v>
      </c>
      <c r="BB57" s="60">
        <f t="shared" si="6"/>
        <v>0</v>
      </c>
      <c r="BC57" s="61">
        <f t="shared" si="7"/>
        <v>0</v>
      </c>
      <c r="BD57" s="70">
        <f t="shared" si="8"/>
        <v>0</v>
      </c>
      <c r="BE57" s="62">
        <f t="shared" si="9"/>
        <v>0</v>
      </c>
    </row>
    <row r="58" spans="1:57" ht="13.5" thickBot="1">
      <c r="A58" s="75">
        <v>42</v>
      </c>
      <c r="B58" s="126" t="s">
        <v>226</v>
      </c>
      <c r="C58" s="76"/>
      <c r="D58" s="77" t="s">
        <v>84</v>
      </c>
      <c r="E58" s="78">
        <v>2001</v>
      </c>
      <c r="F58" s="78"/>
      <c r="G58" s="79"/>
      <c r="H58" s="75" t="s">
        <v>71</v>
      </c>
      <c r="I58" s="77">
        <v>982</v>
      </c>
      <c r="J58" s="80"/>
      <c r="K58" s="81">
        <v>182</v>
      </c>
      <c r="L58" s="82">
        <v>1.5041666666666667E-3</v>
      </c>
      <c r="M58" s="83">
        <v>9.162962962962963E-3</v>
      </c>
      <c r="N58" s="84"/>
      <c r="O58" s="85"/>
      <c r="P58" s="75"/>
      <c r="Q58" s="77"/>
      <c r="R58" s="80"/>
      <c r="S58" s="81"/>
      <c r="T58" s="82"/>
      <c r="U58" s="83"/>
      <c r="V58" s="84"/>
      <c r="W58" s="85"/>
      <c r="X58" s="75"/>
      <c r="Y58" s="77"/>
      <c r="Z58" s="80"/>
      <c r="AA58" s="81"/>
      <c r="AB58" s="82"/>
      <c r="AC58" s="83"/>
      <c r="AD58" s="84"/>
      <c r="AE58" s="85"/>
      <c r="AF58" s="75"/>
      <c r="AG58" s="77"/>
      <c r="AH58" s="80"/>
      <c r="AI58" s="81"/>
      <c r="AJ58" s="82"/>
      <c r="AK58" s="83"/>
      <c r="AL58" s="84"/>
      <c r="AM58" s="85"/>
      <c r="AN58" s="75"/>
      <c r="AO58" s="77"/>
      <c r="AP58" s="77"/>
      <c r="AQ58" s="81"/>
      <c r="AR58" s="82"/>
      <c r="AS58" s="83"/>
      <c r="AT58" s="84"/>
      <c r="AU58" s="85"/>
      <c r="AV58" s="112">
        <f t="shared" si="0"/>
        <v>0</v>
      </c>
      <c r="AW58" s="112">
        <f t="shared" si="1"/>
        <v>0</v>
      </c>
      <c r="AX58" s="112">
        <f t="shared" si="2"/>
        <v>0</v>
      </c>
      <c r="AY58" s="112">
        <f t="shared" si="3"/>
        <v>0</v>
      </c>
      <c r="AZ58" s="112">
        <f t="shared" si="4"/>
        <v>0</v>
      </c>
      <c r="BA58" s="113">
        <f t="shared" si="5"/>
        <v>0</v>
      </c>
      <c r="BB58" s="114">
        <f t="shared" si="6"/>
        <v>0</v>
      </c>
      <c r="BC58" s="115">
        <f t="shared" si="7"/>
        <v>0</v>
      </c>
      <c r="BD58" s="116">
        <f t="shared" si="8"/>
        <v>0</v>
      </c>
      <c r="BE58" s="117">
        <f t="shared" si="9"/>
        <v>0</v>
      </c>
    </row>
  </sheetData>
  <sortState ref="B6:BE24">
    <sortCondition descending="1" ref="BE6:BE24"/>
  </sortState>
  <mergeCells count="23">
    <mergeCell ref="BD3:BD5"/>
    <mergeCell ref="P3:W3"/>
    <mergeCell ref="P4:W4"/>
    <mergeCell ref="X3:AE3"/>
    <mergeCell ref="X4:AE4"/>
    <mergeCell ref="AF3:AM3"/>
    <mergeCell ref="AF4:AM4"/>
    <mergeCell ref="A1:BE1"/>
    <mergeCell ref="A3:A5"/>
    <mergeCell ref="BC3:BC5"/>
    <mergeCell ref="BE3:BE5"/>
    <mergeCell ref="BA3:BA5"/>
    <mergeCell ref="BB3:BB5"/>
    <mergeCell ref="B3:B5"/>
    <mergeCell ref="C3:C5"/>
    <mergeCell ref="D3:D5"/>
    <mergeCell ref="G3:G5"/>
    <mergeCell ref="H4:O4"/>
    <mergeCell ref="E3:E5"/>
    <mergeCell ref="F3:F5"/>
    <mergeCell ref="H3:O3"/>
    <mergeCell ref="AN3:AU3"/>
    <mergeCell ref="AN4:AU4"/>
  </mergeCells>
  <conditionalFormatting sqref="L6 T6 AB6 AJ6 AR6">
    <cfRule type="top10" dxfId="69" priority="71" bottom="1" rank="1"/>
  </conditionalFormatting>
  <conditionalFormatting sqref="L7 T7 AB7 AJ7 AR7">
    <cfRule type="top10" dxfId="68" priority="70" bottom="1" rank="1"/>
  </conditionalFormatting>
  <conditionalFormatting sqref="L8 T8 AB8 AJ8 AR8">
    <cfRule type="top10" dxfId="67" priority="69" bottom="1" rank="1"/>
  </conditionalFormatting>
  <conditionalFormatting sqref="L9 T9 AB9 AJ9 AR9">
    <cfRule type="top10" dxfId="66" priority="68" bottom="1" rank="1"/>
  </conditionalFormatting>
  <conditionalFormatting sqref="L10 T10 AB10 AJ10 AR10">
    <cfRule type="top10" dxfId="65" priority="67" bottom="1" rank="1"/>
  </conditionalFormatting>
  <conditionalFormatting sqref="L11 T11 AB11 AJ11 AR11">
    <cfRule type="top10" dxfId="64" priority="66" bottom="1" rank="1"/>
  </conditionalFormatting>
  <conditionalFormatting sqref="L12 T12 AB12 AJ12 AR12">
    <cfRule type="top10" dxfId="63" priority="65" bottom="1" rank="1"/>
  </conditionalFormatting>
  <conditionalFormatting sqref="L13 T13 AB13 AJ13 AR13">
    <cfRule type="top10" dxfId="62" priority="64" bottom="1" rank="1"/>
  </conditionalFormatting>
  <conditionalFormatting sqref="L14 T14 AB14 AJ14 AR14">
    <cfRule type="top10" dxfId="61" priority="63" bottom="1" rank="1"/>
  </conditionalFormatting>
  <conditionalFormatting sqref="L15 T15 AB15 AJ15 AR15">
    <cfRule type="top10" dxfId="60" priority="62" bottom="1" rank="1"/>
  </conditionalFormatting>
  <conditionalFormatting sqref="L16 T16 AB16 AJ16 AR16">
    <cfRule type="top10" dxfId="59" priority="61" bottom="1" rank="1"/>
  </conditionalFormatting>
  <conditionalFormatting sqref="L17 T17 AB17 AJ17 AR17">
    <cfRule type="top10" dxfId="58" priority="60" bottom="1" rank="1"/>
  </conditionalFormatting>
  <conditionalFormatting sqref="L18 T18 AB18 AJ18 AR18">
    <cfRule type="top10" dxfId="57" priority="59" bottom="1" rank="1"/>
  </conditionalFormatting>
  <conditionalFormatting sqref="L19 T19 AB19 AJ19 AS19">
    <cfRule type="top10" dxfId="56" priority="58" bottom="1" rank="1"/>
  </conditionalFormatting>
  <conditionalFormatting sqref="L20 T20 AB20 AJ20 AR20">
    <cfRule type="top10" dxfId="55" priority="57" bottom="1" rank="1"/>
  </conditionalFormatting>
  <conditionalFormatting sqref="L21 T21 AB21 AJ21 AR21">
    <cfRule type="top10" dxfId="54" priority="56" bottom="1" rank="1"/>
  </conditionalFormatting>
  <conditionalFormatting sqref="L22 T22 AB22 AJ22 AR22">
    <cfRule type="top10" dxfId="53" priority="55" bottom="1" rank="1"/>
  </conditionalFormatting>
  <conditionalFormatting sqref="L23 T23 AB23 AJ23 AR23">
    <cfRule type="top10" dxfId="52" priority="54" bottom="1" rank="1"/>
  </conditionalFormatting>
  <conditionalFormatting sqref="L24 T24 AB24 AJ24 AR24">
    <cfRule type="top10" dxfId="51" priority="53" bottom="1" rank="1"/>
  </conditionalFormatting>
  <conditionalFormatting sqref="BG19">
    <cfRule type="top10" dxfId="50" priority="52" bottom="1" rank="1"/>
  </conditionalFormatting>
  <conditionalFormatting sqref="BH29 M6 U6 AC6 AK6 AS6">
    <cfRule type="top10" dxfId="49" priority="51" bottom="1" rank="1"/>
  </conditionalFormatting>
  <conditionalFormatting sqref="M7 U7 AC7 AK7 AS7">
    <cfRule type="top10" dxfId="48" priority="50" bottom="1" rank="1"/>
  </conditionalFormatting>
  <conditionalFormatting sqref="M8 U8 AC8 AK8 AS8">
    <cfRule type="top10" dxfId="47" priority="49" bottom="1" rank="1"/>
  </conditionalFormatting>
  <conditionalFormatting sqref="M9 U9 AC9 AK9 AS9">
    <cfRule type="top10" dxfId="46" priority="48" bottom="1" rank="1"/>
  </conditionalFormatting>
  <conditionalFormatting sqref="M10 U10 AC10 AK10 AS10">
    <cfRule type="top10" dxfId="45" priority="47" bottom="1" rank="1"/>
  </conditionalFormatting>
  <conditionalFormatting sqref="M11 U11 AC11 AK11 AS11">
    <cfRule type="top10" dxfId="44" priority="46" bottom="1" rank="1"/>
  </conditionalFormatting>
  <conditionalFormatting sqref="M12 U12 AC12 AK12 AS12">
    <cfRule type="top10" dxfId="43" priority="45" bottom="1" rank="1"/>
  </conditionalFormatting>
  <conditionalFormatting sqref="M13 U13 AC13 AK13 AS13">
    <cfRule type="top10" dxfId="42" priority="44" bottom="1" rank="1"/>
  </conditionalFormatting>
  <conditionalFormatting sqref="M14 U14 AC14 AK14 AS14">
    <cfRule type="top10" dxfId="41" priority="43" bottom="1" rank="1"/>
  </conditionalFormatting>
  <conditionalFormatting sqref="M15 U15 AC15 AK15 AS15">
    <cfRule type="top10" dxfId="40" priority="42" bottom="1" rank="1"/>
  </conditionalFormatting>
  <conditionalFormatting sqref="M16 U16 AC16 AK16 AS16">
    <cfRule type="top10" dxfId="39" priority="41" bottom="1" rank="1"/>
  </conditionalFormatting>
  <conditionalFormatting sqref="M17 U17 AC17 AK17 AS17">
    <cfRule type="top10" dxfId="38" priority="40" bottom="1" rank="1"/>
  </conditionalFormatting>
  <conditionalFormatting sqref="M18 U18 AC18 AK18 AS18">
    <cfRule type="top10" dxfId="37" priority="39" bottom="1" rank="1"/>
  </conditionalFormatting>
  <conditionalFormatting sqref="M19 U19 AC19 AK19 AS19">
    <cfRule type="top10" dxfId="36" priority="38" bottom="1" rank="1"/>
  </conditionalFormatting>
  <conditionalFormatting sqref="M20 U20 AC20 AK20 AS20">
    <cfRule type="top10" dxfId="35" priority="37" bottom="1" rank="1"/>
  </conditionalFormatting>
  <conditionalFormatting sqref="M21 U21 AC21 AK21 AS21">
    <cfRule type="top10" dxfId="34" priority="36" bottom="1" rank="1"/>
  </conditionalFormatting>
  <conditionalFormatting sqref="M21 U21 AC21 AK21 AS21">
    <cfRule type="top10" dxfId="33" priority="35" bottom="1" rank="1"/>
  </conditionalFormatting>
  <conditionalFormatting sqref="M22 U22 AC22 AK22 AS22">
    <cfRule type="top10" dxfId="32" priority="34" bottom="1" rank="1"/>
  </conditionalFormatting>
  <conditionalFormatting sqref="M23 U23 AC23 AK23 AS23">
    <cfRule type="top10" dxfId="31" priority="33" bottom="1" rank="1"/>
  </conditionalFormatting>
  <conditionalFormatting sqref="M24 U24 AC24 AK24 AS24">
    <cfRule type="top10" dxfId="30" priority="32" bottom="1" rank="1"/>
  </conditionalFormatting>
  <conditionalFormatting sqref="K6 S6 AA6 AI6 AQ6">
    <cfRule type="top10" dxfId="29" priority="31" rank="1"/>
  </conditionalFormatting>
  <conditionalFormatting sqref="K7 S7 AA7 AI7 AQ7">
    <cfRule type="top10" dxfId="28" priority="30" rank="1"/>
  </conditionalFormatting>
  <conditionalFormatting sqref="K8 S8 AA8 AI8 AQ8">
    <cfRule type="top10" dxfId="27" priority="29" rank="1"/>
  </conditionalFormatting>
  <conditionalFormatting sqref="BH41">
    <cfRule type="top10" dxfId="26" priority="28" rank="1"/>
  </conditionalFormatting>
  <conditionalFormatting sqref="K9 S9 AA9 AI9 AQ9">
    <cfRule type="top10" dxfId="25" priority="27" rank="1"/>
  </conditionalFormatting>
  <conditionalFormatting sqref="K10 S10 AA10 AI10 AQ10">
    <cfRule type="top10" dxfId="24" priority="26" rank="1"/>
  </conditionalFormatting>
  <conditionalFormatting sqref="K11 S11 AA11 AI11 AQ11">
    <cfRule type="top10" dxfId="23" priority="25" rank="1"/>
  </conditionalFormatting>
  <conditionalFormatting sqref="K12 S12 AA12 AI12 AQ12">
    <cfRule type="top10" dxfId="22" priority="24" rank="1"/>
  </conditionalFormatting>
  <conditionalFormatting sqref="K13 S13 AA13 AI13 AQ13">
    <cfRule type="top10" dxfId="21" priority="23" rank="1"/>
  </conditionalFormatting>
  <conditionalFormatting sqref="K14 S14 AA14 AI14 AQ14">
    <cfRule type="top10" dxfId="20" priority="22" rank="1"/>
  </conditionalFormatting>
  <conditionalFormatting sqref="K15 S15 AA15 AI15 AQ15">
    <cfRule type="top10" dxfId="19" priority="21" rank="1"/>
  </conditionalFormatting>
  <conditionalFormatting sqref="K16 S16 AA16 AI16 AQ16">
    <cfRule type="top10" dxfId="18" priority="20" rank="1"/>
  </conditionalFormatting>
  <conditionalFormatting sqref="K17 S17 AA17 AI17 AQ17">
    <cfRule type="top10" dxfId="17" priority="19" rank="1"/>
  </conditionalFormatting>
  <conditionalFormatting sqref="K18 S18 AA18 AI18 AQ18">
    <cfRule type="top10" dxfId="16" priority="18" rank="1"/>
  </conditionalFormatting>
  <conditionalFormatting sqref="K19 S19 AA19 AI19 AQ19">
    <cfRule type="top10" dxfId="15" priority="17" rank="1"/>
  </conditionalFormatting>
  <conditionalFormatting sqref="K20 S20 AA20 AI20 AQ20">
    <cfRule type="top10" dxfId="14" priority="16" rank="1"/>
  </conditionalFormatting>
  <conditionalFormatting sqref="K21 S21 AA21 AI21 AQ21">
    <cfRule type="top10" dxfId="13" priority="15" rank="1"/>
  </conditionalFormatting>
  <conditionalFormatting sqref="K22 S22 AA22 AI22 AQ22">
    <cfRule type="top10" dxfId="12" priority="14" rank="1"/>
  </conditionalFormatting>
  <conditionalFormatting sqref="K23 S23 AA23 AI23 AQ23">
    <cfRule type="top10" dxfId="11" priority="13" rank="1"/>
  </conditionalFormatting>
  <conditionalFormatting sqref="K24 S24 AA24 AI24 AQ24">
    <cfRule type="top10" dxfId="10" priority="12" rank="1"/>
  </conditionalFormatting>
  <conditionalFormatting sqref="K26:K58 S26:S58 AA26:AA58 AI26:AI58 AQ26:AQ58">
    <cfRule type="top10" dxfId="9" priority="10" rank="1"/>
  </conditionalFormatting>
  <conditionalFormatting sqref="L26:L58 T26:T58 AB26:AB58 AJ26:AJ58 AR26:AR58">
    <cfRule type="top10" dxfId="8" priority="9" bottom="1" rank="1"/>
  </conditionalFormatting>
  <conditionalFormatting sqref="M26:M58 U26:U58 AC26:AC58 AK26:AK58 AS26:AS58">
    <cfRule type="top10" dxfId="7" priority="8" bottom="1" rank="1"/>
  </conditionalFormatting>
  <conditionalFormatting sqref="A1:BE1">
    <cfRule type="top10" dxfId="6" priority="7" bottom="1" rank="1"/>
  </conditionalFormatting>
  <conditionalFormatting sqref="A1:BE1">
    <cfRule type="top10" dxfId="5" priority="6" bottom="1" rank="1"/>
  </conditionalFormatting>
  <conditionalFormatting sqref="A1:BE1">
    <cfRule type="top10" dxfId="4" priority="5" bottom="1" rank="1"/>
  </conditionalFormatting>
  <conditionalFormatting sqref="A1:BE1">
    <cfRule type="top10" dxfId="3" priority="4" bottom="1" rank="1"/>
  </conditionalFormatting>
  <conditionalFormatting sqref="BG13">
    <cfRule type="top10" dxfId="2" priority="3" bottom="1" rank="1"/>
  </conditionalFormatting>
  <conditionalFormatting sqref="BG13">
    <cfRule type="top10" dxfId="1" priority="2" bottom="1" rank="1"/>
  </conditionalFormatting>
  <conditionalFormatting sqref="K26:K58 S26:S58 AA26:AA58 AQ26:AQ58">
    <cfRule type="top10" dxfId="0" priority="1" rank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60" verticalDpi="360" r:id="rId1"/>
  <headerFooter>
    <oddHeader xml:space="preserve">&amp;C&amp;"Czcionka tekstu podstawowego,Pogrubiony"&amp;20Ranking Polskiego Związku Pięcioboju Nowoczesnego - 2017
4-bój Nowoczesny  - Mężczyźni
(Ostateczny)&amp;"Czcionka tekstu podstawowego,Standardowy"
</oddHead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12"/>
  <sheetViews>
    <sheetView topLeftCell="A21" workbookViewId="0">
      <selection activeCell="H34" sqref="H34"/>
    </sheetView>
  </sheetViews>
  <sheetFormatPr defaultRowHeight="14"/>
  <cols>
    <col min="6" max="6" width="14.75" bestFit="1" customWidth="1"/>
    <col min="7" max="7" width="4.83203125" style="7" customWidth="1"/>
  </cols>
  <sheetData>
    <row r="1" spans="3:7">
      <c r="C1" s="1">
        <v>1</v>
      </c>
      <c r="D1" s="1">
        <v>60</v>
      </c>
      <c r="F1" s="2" t="s">
        <v>56</v>
      </c>
      <c r="G1" s="3" t="s">
        <v>62</v>
      </c>
    </row>
    <row r="2" spans="3:7">
      <c r="C2" s="3">
        <v>2</v>
      </c>
      <c r="D2" s="3">
        <v>55</v>
      </c>
      <c r="F2" s="2" t="s">
        <v>48</v>
      </c>
      <c r="G2" s="3" t="s">
        <v>35</v>
      </c>
    </row>
    <row r="3" spans="3:7">
      <c r="C3" s="3">
        <v>3</v>
      </c>
      <c r="D3" s="3">
        <v>51</v>
      </c>
      <c r="F3" s="2" t="s">
        <v>41</v>
      </c>
      <c r="G3" s="3" t="s">
        <v>34</v>
      </c>
    </row>
    <row r="4" spans="3:7">
      <c r="C4" s="3">
        <v>4</v>
      </c>
      <c r="D4" s="3">
        <v>48</v>
      </c>
      <c r="F4" s="2" t="s">
        <v>49</v>
      </c>
      <c r="G4" s="3" t="s">
        <v>34</v>
      </c>
    </row>
    <row r="5" spans="3:7">
      <c r="C5" s="3">
        <v>5</v>
      </c>
      <c r="D5" s="3">
        <v>46</v>
      </c>
      <c r="F5" s="2" t="s">
        <v>39</v>
      </c>
      <c r="G5" s="3" t="s">
        <v>33</v>
      </c>
    </row>
    <row r="6" spans="3:7">
      <c r="C6" s="3">
        <v>6</v>
      </c>
      <c r="D6" s="3">
        <v>44</v>
      </c>
      <c r="F6" s="2" t="s">
        <v>53</v>
      </c>
      <c r="G6" s="3" t="s">
        <v>33</v>
      </c>
    </row>
    <row r="7" spans="3:7">
      <c r="C7" s="3">
        <v>7</v>
      </c>
      <c r="D7" s="3">
        <v>42</v>
      </c>
      <c r="F7" s="2" t="s">
        <v>40</v>
      </c>
      <c r="G7" s="3" t="s">
        <v>33</v>
      </c>
    </row>
    <row r="8" spans="3:7">
      <c r="C8" s="3">
        <v>8</v>
      </c>
      <c r="D8" s="3">
        <v>40</v>
      </c>
      <c r="F8" s="2" t="s">
        <v>43</v>
      </c>
      <c r="G8" s="3" t="s">
        <v>33</v>
      </c>
    </row>
    <row r="9" spans="3:7">
      <c r="C9" s="3">
        <v>9</v>
      </c>
      <c r="D9" s="3">
        <v>39</v>
      </c>
      <c r="F9" s="2" t="s">
        <v>44</v>
      </c>
      <c r="G9" s="3" t="s">
        <v>33</v>
      </c>
    </row>
    <row r="10" spans="3:7">
      <c r="C10" s="3">
        <v>10</v>
      </c>
      <c r="D10" s="3">
        <v>38</v>
      </c>
      <c r="F10" s="2" t="s">
        <v>66</v>
      </c>
      <c r="G10" s="3" t="s">
        <v>33</v>
      </c>
    </row>
    <row r="11" spans="3:7">
      <c r="C11" s="3">
        <v>11</v>
      </c>
      <c r="D11" s="3">
        <v>37</v>
      </c>
      <c r="F11" s="2" t="s">
        <v>46</v>
      </c>
      <c r="G11" s="3" t="s">
        <v>36</v>
      </c>
    </row>
    <row r="12" spans="3:7">
      <c r="C12" s="3">
        <v>12</v>
      </c>
      <c r="D12" s="3">
        <v>36</v>
      </c>
      <c r="F12" s="2" t="s">
        <v>45</v>
      </c>
      <c r="G12" s="3" t="s">
        <v>36</v>
      </c>
    </row>
    <row r="13" spans="3:7">
      <c r="C13" s="3">
        <v>13</v>
      </c>
      <c r="D13" s="3">
        <v>35</v>
      </c>
      <c r="F13" s="2" t="s">
        <v>58</v>
      </c>
      <c r="G13" s="3" t="s">
        <v>36</v>
      </c>
    </row>
    <row r="14" spans="3:7">
      <c r="C14" s="3">
        <v>14</v>
      </c>
      <c r="D14" s="3">
        <v>34</v>
      </c>
      <c r="F14" s="2" t="s">
        <v>61</v>
      </c>
      <c r="G14" s="3" t="s">
        <v>36</v>
      </c>
    </row>
    <row r="15" spans="3:7">
      <c r="C15" s="3">
        <v>15</v>
      </c>
      <c r="D15" s="3">
        <v>33</v>
      </c>
      <c r="F15" s="2" t="s">
        <v>47</v>
      </c>
      <c r="G15" s="3" t="s">
        <v>37</v>
      </c>
    </row>
    <row r="16" spans="3:7">
      <c r="C16" s="3">
        <v>16</v>
      </c>
      <c r="D16" s="3">
        <v>32</v>
      </c>
      <c r="F16" s="2" t="s">
        <v>50</v>
      </c>
      <c r="G16" s="3" t="s">
        <v>37</v>
      </c>
    </row>
    <row r="17" spans="3:7">
      <c r="C17" s="3">
        <v>17</v>
      </c>
      <c r="D17" s="3">
        <v>31</v>
      </c>
      <c r="F17" s="8" t="s">
        <v>42</v>
      </c>
      <c r="G17" s="3" t="s">
        <v>37</v>
      </c>
    </row>
    <row r="18" spans="3:7">
      <c r="C18" s="3">
        <v>18</v>
      </c>
      <c r="D18" s="3">
        <v>30</v>
      </c>
      <c r="F18" s="2" t="s">
        <v>52</v>
      </c>
      <c r="G18" s="3" t="s">
        <v>55</v>
      </c>
    </row>
    <row r="19" spans="3:7">
      <c r="C19" s="3">
        <v>19</v>
      </c>
      <c r="D19" s="3">
        <v>29</v>
      </c>
      <c r="F19" t="s">
        <v>59</v>
      </c>
      <c r="G19" s="3" t="s">
        <v>55</v>
      </c>
    </row>
    <row r="20" spans="3:7">
      <c r="C20" s="3">
        <v>20</v>
      </c>
      <c r="D20" s="3">
        <v>28</v>
      </c>
      <c r="F20" s="2" t="s">
        <v>54</v>
      </c>
      <c r="G20" s="3" t="s">
        <v>38</v>
      </c>
    </row>
    <row r="21" spans="3:7">
      <c r="C21" s="3">
        <v>21</v>
      </c>
      <c r="D21" s="3">
        <v>27</v>
      </c>
      <c r="F21" s="2" t="s">
        <v>51</v>
      </c>
      <c r="G21" s="3" t="s">
        <v>38</v>
      </c>
    </row>
    <row r="22" spans="3:7">
      <c r="C22" s="3">
        <v>22</v>
      </c>
      <c r="D22" s="3">
        <v>26</v>
      </c>
      <c r="F22" s="9" t="s">
        <v>57</v>
      </c>
      <c r="G22" s="3" t="s">
        <v>38</v>
      </c>
    </row>
    <row r="23" spans="3:7">
      <c r="C23" s="3">
        <v>23</v>
      </c>
      <c r="D23" s="3">
        <v>25</v>
      </c>
      <c r="F23" s="2" t="s">
        <v>23</v>
      </c>
      <c r="G23" s="5" t="s">
        <v>36</v>
      </c>
    </row>
    <row r="24" spans="3:7">
      <c r="C24" s="3">
        <v>24</v>
      </c>
      <c r="D24" s="3">
        <v>24</v>
      </c>
      <c r="F24" s="2" t="s">
        <v>30</v>
      </c>
      <c r="G24" s="3" t="s">
        <v>33</v>
      </c>
    </row>
    <row r="25" spans="3:7">
      <c r="C25" s="3">
        <v>25</v>
      </c>
      <c r="D25" s="3">
        <v>23</v>
      </c>
      <c r="F25" s="2" t="s">
        <v>29</v>
      </c>
      <c r="G25" s="3" t="s">
        <v>65</v>
      </c>
    </row>
    <row r="26" spans="3:7">
      <c r="C26" s="3">
        <v>26</v>
      </c>
      <c r="D26" s="3">
        <v>22</v>
      </c>
      <c r="F26" s="2" t="s">
        <v>22</v>
      </c>
      <c r="G26" s="3" t="s">
        <v>36</v>
      </c>
    </row>
    <row r="27" spans="3:7">
      <c r="C27" s="3">
        <v>27</v>
      </c>
      <c r="D27" s="3">
        <v>21</v>
      </c>
      <c r="F27" s="2" t="s">
        <v>19</v>
      </c>
      <c r="G27" s="3" t="s">
        <v>33</v>
      </c>
    </row>
    <row r="28" spans="3:7">
      <c r="C28" s="3">
        <v>28</v>
      </c>
      <c r="D28" s="3">
        <v>20</v>
      </c>
      <c r="F28" s="2" t="s">
        <v>27</v>
      </c>
      <c r="G28" s="3" t="s">
        <v>55</v>
      </c>
    </row>
    <row r="29" spans="3:7">
      <c r="C29" s="3">
        <v>29</v>
      </c>
      <c r="D29" s="3">
        <v>19</v>
      </c>
      <c r="F29" s="2" t="s">
        <v>24</v>
      </c>
      <c r="G29" s="3" t="s">
        <v>36</v>
      </c>
    </row>
    <row r="30" spans="3:7">
      <c r="C30" s="3">
        <v>30</v>
      </c>
      <c r="D30" s="3">
        <v>18</v>
      </c>
      <c r="F30" s="4" t="s">
        <v>25</v>
      </c>
      <c r="G30" s="3" t="s">
        <v>35</v>
      </c>
    </row>
    <row r="31" spans="3:7">
      <c r="C31" s="3">
        <v>31</v>
      </c>
      <c r="D31" s="3">
        <v>17</v>
      </c>
      <c r="F31" s="2" t="s">
        <v>28</v>
      </c>
      <c r="G31" s="3" t="s">
        <v>33</v>
      </c>
    </row>
    <row r="32" spans="3:7">
      <c r="C32" s="3">
        <v>32</v>
      </c>
      <c r="D32" s="3">
        <v>16</v>
      </c>
      <c r="F32" s="2" t="s">
        <v>64</v>
      </c>
      <c r="G32" s="3" t="s">
        <v>35</v>
      </c>
    </row>
    <row r="33" spans="3:7">
      <c r="C33" s="3">
        <v>33</v>
      </c>
      <c r="D33" s="3">
        <v>15</v>
      </c>
      <c r="F33" s="2" t="s">
        <v>9</v>
      </c>
      <c r="G33" s="3" t="s">
        <v>35</v>
      </c>
    </row>
    <row r="34" spans="3:7">
      <c r="C34" s="3">
        <v>34</v>
      </c>
      <c r="D34" s="3">
        <v>14</v>
      </c>
      <c r="F34" s="2" t="s">
        <v>67</v>
      </c>
      <c r="G34" s="3" t="s">
        <v>65</v>
      </c>
    </row>
    <row r="35" spans="3:7">
      <c r="C35" s="3">
        <v>35</v>
      </c>
      <c r="D35" s="3">
        <v>13</v>
      </c>
      <c r="F35" s="2"/>
      <c r="G35" s="3"/>
    </row>
    <row r="36" spans="3:7">
      <c r="C36" s="3">
        <v>36</v>
      </c>
      <c r="D36" s="3">
        <v>12</v>
      </c>
      <c r="F36" s="2"/>
      <c r="G36" s="3"/>
    </row>
    <row r="37" spans="3:7">
      <c r="C37" s="3">
        <v>37</v>
      </c>
      <c r="D37" s="3">
        <v>11</v>
      </c>
      <c r="F37" s="2"/>
      <c r="G37" s="3"/>
    </row>
    <row r="38" spans="3:7">
      <c r="C38" s="3">
        <v>38</v>
      </c>
      <c r="D38" s="3">
        <v>10</v>
      </c>
      <c r="F38" s="2"/>
      <c r="G38" s="3"/>
    </row>
    <row r="39" spans="3:7">
      <c r="C39" s="3">
        <v>39</v>
      </c>
      <c r="D39" s="3">
        <v>9</v>
      </c>
      <c r="F39" s="2"/>
      <c r="G39" s="3"/>
    </row>
    <row r="40" spans="3:7">
      <c r="C40" s="3">
        <v>40</v>
      </c>
      <c r="D40" s="3">
        <v>8</v>
      </c>
      <c r="F40" s="2"/>
      <c r="G40" s="3"/>
    </row>
    <row r="41" spans="3:7">
      <c r="C41" s="3">
        <v>41</v>
      </c>
      <c r="D41" s="3">
        <v>7</v>
      </c>
      <c r="F41" s="2"/>
      <c r="G41" s="3"/>
    </row>
    <row r="42" spans="3:7">
      <c r="C42" s="3">
        <v>42</v>
      </c>
      <c r="D42" s="3">
        <v>6</v>
      </c>
      <c r="F42" s="2"/>
      <c r="G42" s="3"/>
    </row>
    <row r="43" spans="3:7">
      <c r="C43" s="3">
        <v>43</v>
      </c>
      <c r="D43" s="3">
        <v>5</v>
      </c>
      <c r="F43" s="2"/>
      <c r="G43" s="3"/>
    </row>
    <row r="44" spans="3:7">
      <c r="C44" s="3">
        <v>44</v>
      </c>
      <c r="D44" s="3">
        <v>4</v>
      </c>
      <c r="F44" s="2"/>
      <c r="G44" s="3"/>
    </row>
    <row r="45" spans="3:7">
      <c r="C45" s="3">
        <v>45</v>
      </c>
      <c r="D45" s="3">
        <v>3</v>
      </c>
      <c r="F45" s="2"/>
      <c r="G45" s="3"/>
    </row>
    <row r="46" spans="3:7">
      <c r="C46" s="3">
        <v>46</v>
      </c>
      <c r="D46" s="3">
        <v>2</v>
      </c>
      <c r="F46" s="2"/>
      <c r="G46" s="3"/>
    </row>
    <row r="47" spans="3:7">
      <c r="C47" s="3">
        <v>47</v>
      </c>
      <c r="D47" s="3">
        <v>1</v>
      </c>
      <c r="F47" s="2"/>
      <c r="G47" s="3"/>
    </row>
    <row r="48" spans="3:7">
      <c r="C48" s="3">
        <v>48</v>
      </c>
      <c r="D48" s="3">
        <v>1</v>
      </c>
      <c r="F48" s="2"/>
      <c r="G48" s="3"/>
    </row>
    <row r="49" spans="3:7">
      <c r="C49" s="3">
        <v>49</v>
      </c>
      <c r="D49" s="3">
        <v>1</v>
      </c>
      <c r="F49" s="2"/>
      <c r="G49" s="3"/>
    </row>
    <row r="50" spans="3:7">
      <c r="C50" s="3">
        <v>50</v>
      </c>
      <c r="D50" s="3">
        <v>1</v>
      </c>
      <c r="F50" s="2"/>
      <c r="G50" s="3"/>
    </row>
    <row r="51" spans="3:7">
      <c r="C51" s="3">
        <v>51</v>
      </c>
      <c r="D51" s="3">
        <v>1</v>
      </c>
      <c r="F51" s="2"/>
      <c r="G51" s="3"/>
    </row>
    <row r="52" spans="3:7">
      <c r="C52" s="3">
        <v>52</v>
      </c>
      <c r="D52" s="3">
        <v>1</v>
      </c>
      <c r="F52" s="2"/>
      <c r="G52" s="3"/>
    </row>
    <row r="53" spans="3:7">
      <c r="C53" s="3">
        <v>53</v>
      </c>
      <c r="D53" s="3">
        <v>1</v>
      </c>
      <c r="F53" s="2"/>
      <c r="G53" s="3"/>
    </row>
    <row r="54" spans="3:7">
      <c r="C54" s="3">
        <v>54</v>
      </c>
      <c r="D54" s="3">
        <v>1</v>
      </c>
      <c r="F54" s="2"/>
      <c r="G54" s="3"/>
    </row>
    <row r="55" spans="3:7">
      <c r="C55" s="3">
        <v>55</v>
      </c>
      <c r="D55" s="3">
        <v>1</v>
      </c>
      <c r="F55" s="2"/>
      <c r="G55" s="3"/>
    </row>
    <row r="56" spans="3:7">
      <c r="C56" s="3">
        <v>56</v>
      </c>
      <c r="D56" s="3">
        <v>1</v>
      </c>
      <c r="F56" s="2"/>
      <c r="G56" s="3"/>
    </row>
    <row r="57" spans="3:7">
      <c r="C57" s="3">
        <v>57</v>
      </c>
      <c r="D57" s="3">
        <v>1</v>
      </c>
      <c r="F57" s="2"/>
      <c r="G57" s="3"/>
    </row>
    <row r="58" spans="3:7">
      <c r="C58" s="3">
        <v>58</v>
      </c>
      <c r="D58" s="3">
        <v>1</v>
      </c>
      <c r="F58" s="2"/>
      <c r="G58" s="3"/>
    </row>
    <row r="59" spans="3:7">
      <c r="C59" s="3">
        <v>59</v>
      </c>
      <c r="D59" s="3">
        <v>1</v>
      </c>
      <c r="F59" s="2"/>
      <c r="G59" s="3"/>
    </row>
    <row r="60" spans="3:7">
      <c r="C60" s="3">
        <v>60</v>
      </c>
      <c r="D60" s="3">
        <v>1</v>
      </c>
      <c r="F60" s="2"/>
      <c r="G60" s="3"/>
    </row>
    <row r="61" spans="3:7">
      <c r="C61" s="3">
        <v>61</v>
      </c>
      <c r="D61" s="3">
        <v>1</v>
      </c>
      <c r="F61" s="2"/>
      <c r="G61" s="3"/>
    </row>
    <row r="62" spans="3:7">
      <c r="C62" s="3">
        <v>62</v>
      </c>
      <c r="D62" s="3">
        <v>1</v>
      </c>
      <c r="F62" s="2"/>
      <c r="G62" s="3"/>
    </row>
    <row r="63" spans="3:7">
      <c r="C63" s="3">
        <v>63</v>
      </c>
      <c r="D63" s="3">
        <v>1</v>
      </c>
      <c r="F63" s="2"/>
      <c r="G63" s="3"/>
    </row>
    <row r="64" spans="3:7">
      <c r="C64" s="3">
        <v>64</v>
      </c>
      <c r="D64" s="3">
        <v>1</v>
      </c>
      <c r="F64" s="2"/>
      <c r="G64" s="3"/>
    </row>
    <row r="65" spans="3:7">
      <c r="C65" s="3">
        <v>65</v>
      </c>
      <c r="D65" s="3">
        <v>1</v>
      </c>
      <c r="F65" s="2"/>
      <c r="G65" s="3"/>
    </row>
    <row r="66" spans="3:7">
      <c r="C66" s="3">
        <v>66</v>
      </c>
      <c r="D66" s="3">
        <v>1</v>
      </c>
      <c r="F66" s="2"/>
      <c r="G66" s="3"/>
    </row>
    <row r="67" spans="3:7">
      <c r="C67" s="3">
        <v>67</v>
      </c>
      <c r="D67" s="3">
        <v>1</v>
      </c>
      <c r="F67" s="2"/>
      <c r="G67" s="3"/>
    </row>
    <row r="68" spans="3:7">
      <c r="C68" s="3">
        <v>68</v>
      </c>
      <c r="D68" s="3">
        <v>1</v>
      </c>
      <c r="F68" s="2"/>
      <c r="G68" s="3"/>
    </row>
    <row r="69" spans="3:7">
      <c r="C69" s="3">
        <v>69</v>
      </c>
      <c r="D69" s="3">
        <v>1</v>
      </c>
      <c r="F69" s="2"/>
      <c r="G69" s="3"/>
    </row>
    <row r="70" spans="3:7">
      <c r="C70" s="3">
        <v>70</v>
      </c>
      <c r="D70" s="3">
        <v>1</v>
      </c>
      <c r="F70" s="2"/>
      <c r="G70" s="3"/>
    </row>
    <row r="71" spans="3:7">
      <c r="C71" s="3">
        <v>71</v>
      </c>
      <c r="D71" s="3">
        <v>1</v>
      </c>
      <c r="F71" s="2"/>
      <c r="G71" s="3"/>
    </row>
    <row r="72" spans="3:7">
      <c r="C72" s="3">
        <v>72</v>
      </c>
      <c r="D72" s="3">
        <v>1</v>
      </c>
      <c r="F72" s="2"/>
      <c r="G72" s="3"/>
    </row>
    <row r="73" spans="3:7">
      <c r="C73" s="3">
        <v>73</v>
      </c>
      <c r="D73" s="3">
        <v>1</v>
      </c>
      <c r="F73" s="2"/>
      <c r="G73" s="3"/>
    </row>
    <row r="74" spans="3:7">
      <c r="C74" s="3">
        <v>74</v>
      </c>
      <c r="D74" s="3">
        <v>1</v>
      </c>
      <c r="F74" s="2"/>
      <c r="G74" s="3"/>
    </row>
    <row r="75" spans="3:7">
      <c r="C75" s="3">
        <v>75</v>
      </c>
      <c r="D75" s="3">
        <v>1</v>
      </c>
      <c r="F75" s="2"/>
      <c r="G75" s="3"/>
    </row>
    <row r="76" spans="3:7">
      <c r="C76" s="3">
        <v>76</v>
      </c>
      <c r="D76" s="3">
        <v>1</v>
      </c>
      <c r="F76" s="2"/>
      <c r="G76" s="3"/>
    </row>
    <row r="77" spans="3:7">
      <c r="C77" s="3">
        <v>77</v>
      </c>
      <c r="D77" s="3">
        <v>1</v>
      </c>
      <c r="F77" s="2"/>
      <c r="G77" s="3"/>
    </row>
    <row r="78" spans="3:7">
      <c r="C78" s="3">
        <v>78</v>
      </c>
      <c r="D78" s="3">
        <v>1</v>
      </c>
      <c r="F78" s="2"/>
      <c r="G78" s="3"/>
    </row>
    <row r="79" spans="3:7">
      <c r="C79" s="3">
        <v>79</v>
      </c>
      <c r="D79" s="3">
        <v>1</v>
      </c>
      <c r="F79" s="2"/>
      <c r="G79" s="3"/>
    </row>
    <row r="80" spans="3:7">
      <c r="C80" s="3">
        <v>80</v>
      </c>
      <c r="D80" s="3">
        <v>1</v>
      </c>
      <c r="F80" s="2"/>
      <c r="G80" s="3"/>
    </row>
    <row r="81" spans="3:7">
      <c r="C81" s="3">
        <v>81</v>
      </c>
      <c r="D81" s="3">
        <v>1</v>
      </c>
      <c r="F81" s="2"/>
      <c r="G81" s="3"/>
    </row>
    <row r="82" spans="3:7">
      <c r="C82" s="3">
        <v>82</v>
      </c>
      <c r="D82" s="3">
        <v>1</v>
      </c>
      <c r="F82" s="2"/>
      <c r="G82" s="3"/>
    </row>
    <row r="83" spans="3:7">
      <c r="C83" s="3">
        <v>83</v>
      </c>
      <c r="D83" s="3">
        <v>1</v>
      </c>
      <c r="F83" s="2"/>
      <c r="G83" s="3"/>
    </row>
    <row r="84" spans="3:7">
      <c r="C84" s="3">
        <v>84</v>
      </c>
      <c r="D84" s="3">
        <v>1</v>
      </c>
      <c r="F84" s="2"/>
      <c r="G84" s="3"/>
    </row>
    <row r="85" spans="3:7">
      <c r="C85" s="3">
        <v>85</v>
      </c>
      <c r="D85" s="3">
        <v>1</v>
      </c>
      <c r="F85" s="2"/>
      <c r="G85" s="3"/>
    </row>
    <row r="86" spans="3:7">
      <c r="C86" s="3">
        <v>86</v>
      </c>
      <c r="D86" s="3">
        <v>1</v>
      </c>
      <c r="F86" s="2"/>
      <c r="G86" s="3"/>
    </row>
    <row r="87" spans="3:7">
      <c r="C87" s="3">
        <v>87</v>
      </c>
      <c r="D87" s="3">
        <v>1</v>
      </c>
      <c r="F87" s="2"/>
      <c r="G87" s="3"/>
    </row>
    <row r="88" spans="3:7">
      <c r="C88" s="3">
        <v>88</v>
      </c>
      <c r="D88" s="3">
        <v>1</v>
      </c>
      <c r="F88" s="2"/>
      <c r="G88" s="3"/>
    </row>
    <row r="89" spans="3:7">
      <c r="C89" s="3">
        <v>89</v>
      </c>
      <c r="D89" s="3">
        <v>1</v>
      </c>
    </row>
    <row r="90" spans="3:7">
      <c r="C90" s="3">
        <v>90</v>
      </c>
      <c r="D90" s="3">
        <v>1</v>
      </c>
    </row>
    <row r="91" spans="3:7">
      <c r="C91" s="3">
        <v>91</v>
      </c>
      <c r="D91" s="3">
        <v>1</v>
      </c>
    </row>
    <row r="92" spans="3:7">
      <c r="C92" s="3">
        <v>92</v>
      </c>
      <c r="D92" s="3">
        <v>1</v>
      </c>
    </row>
    <row r="93" spans="3:7">
      <c r="C93" s="3">
        <v>93</v>
      </c>
      <c r="D93" s="3">
        <v>1</v>
      </c>
    </row>
    <row r="94" spans="3:7">
      <c r="C94" s="3">
        <v>94</v>
      </c>
      <c r="D94" s="3">
        <v>1</v>
      </c>
    </row>
    <row r="95" spans="3:7">
      <c r="C95" s="3">
        <v>95</v>
      </c>
      <c r="D95" s="3">
        <v>1</v>
      </c>
    </row>
    <row r="96" spans="3:7">
      <c r="C96" s="3">
        <v>96</v>
      </c>
      <c r="D96" s="3">
        <v>1</v>
      </c>
    </row>
    <row r="97" spans="3:4">
      <c r="C97" s="3">
        <v>97</v>
      </c>
      <c r="D97" s="3">
        <v>1</v>
      </c>
    </row>
    <row r="98" spans="3:4">
      <c r="C98" s="3">
        <v>98</v>
      </c>
      <c r="D98" s="3">
        <v>1</v>
      </c>
    </row>
    <row r="99" spans="3:4">
      <c r="C99" s="3">
        <v>99</v>
      </c>
      <c r="D99" s="3">
        <v>1</v>
      </c>
    </row>
    <row r="100" spans="3:4">
      <c r="C100" s="3">
        <v>100</v>
      </c>
      <c r="D100" s="3">
        <v>1</v>
      </c>
    </row>
    <row r="101" spans="3:4">
      <c r="C101" s="3">
        <v>101</v>
      </c>
      <c r="D101" s="3">
        <v>1</v>
      </c>
    </row>
    <row r="102" spans="3:4">
      <c r="C102" s="3">
        <v>102</v>
      </c>
      <c r="D102" s="3">
        <v>1</v>
      </c>
    </row>
    <row r="103" spans="3:4">
      <c r="C103" s="3">
        <v>103</v>
      </c>
      <c r="D103" s="3">
        <v>1</v>
      </c>
    </row>
    <row r="104" spans="3:4">
      <c r="C104" s="3">
        <v>104</v>
      </c>
      <c r="D104" s="3">
        <v>1</v>
      </c>
    </row>
    <row r="105" spans="3:4">
      <c r="C105" s="3">
        <v>105</v>
      </c>
      <c r="D105" s="3">
        <v>1</v>
      </c>
    </row>
    <row r="106" spans="3:4">
      <c r="C106" s="3">
        <v>106</v>
      </c>
      <c r="D106" s="3">
        <v>1</v>
      </c>
    </row>
    <row r="107" spans="3:4">
      <c r="C107" s="3">
        <v>107</v>
      </c>
      <c r="D107" s="3">
        <v>1</v>
      </c>
    </row>
    <row r="108" spans="3:4">
      <c r="C108" s="3">
        <v>108</v>
      </c>
      <c r="D108" s="3">
        <v>1</v>
      </c>
    </row>
    <row r="109" spans="3:4">
      <c r="C109" s="3">
        <v>109</v>
      </c>
      <c r="D109" s="3">
        <v>1</v>
      </c>
    </row>
    <row r="110" spans="3:4">
      <c r="C110" s="3">
        <v>110</v>
      </c>
      <c r="D110" s="3">
        <v>1</v>
      </c>
    </row>
    <row r="111" spans="3:4">
      <c r="C111" s="3">
        <v>111</v>
      </c>
      <c r="D111" s="3">
        <v>1</v>
      </c>
    </row>
    <row r="112" spans="3:4">
      <c r="C112" s="3">
        <v>112</v>
      </c>
      <c r="D112" s="3">
        <v>1</v>
      </c>
    </row>
    <row r="113" spans="3:4">
      <c r="C113" s="3">
        <v>113</v>
      </c>
      <c r="D113" s="3">
        <v>1</v>
      </c>
    </row>
    <row r="114" spans="3:4">
      <c r="C114" s="3">
        <v>114</v>
      </c>
      <c r="D114" s="3">
        <v>1</v>
      </c>
    </row>
    <row r="115" spans="3:4">
      <c r="C115" s="3">
        <v>115</v>
      </c>
      <c r="D115" s="3">
        <v>1</v>
      </c>
    </row>
    <row r="116" spans="3:4">
      <c r="C116" s="3">
        <v>116</v>
      </c>
      <c r="D116" s="3">
        <v>1</v>
      </c>
    </row>
    <row r="117" spans="3:4">
      <c r="C117" s="3">
        <v>117</v>
      </c>
      <c r="D117" s="3">
        <v>1</v>
      </c>
    </row>
    <row r="118" spans="3:4">
      <c r="C118" s="3">
        <v>118</v>
      </c>
      <c r="D118" s="3">
        <v>1</v>
      </c>
    </row>
    <row r="119" spans="3:4">
      <c r="C119" s="3">
        <v>119</v>
      </c>
      <c r="D119" s="3">
        <v>1</v>
      </c>
    </row>
    <row r="120" spans="3:4">
      <c r="C120" s="3">
        <v>120</v>
      </c>
      <c r="D120" s="3">
        <v>1</v>
      </c>
    </row>
    <row r="121" spans="3:4">
      <c r="C121" s="3">
        <v>121</v>
      </c>
      <c r="D121" s="3">
        <v>1</v>
      </c>
    </row>
    <row r="122" spans="3:4">
      <c r="C122" s="3">
        <v>122</v>
      </c>
      <c r="D122" s="3">
        <v>1</v>
      </c>
    </row>
    <row r="123" spans="3:4">
      <c r="C123" s="3">
        <v>123</v>
      </c>
      <c r="D123" s="3">
        <v>1</v>
      </c>
    </row>
    <row r="124" spans="3:4">
      <c r="C124" s="3">
        <v>124</v>
      </c>
      <c r="D124" s="3">
        <v>1</v>
      </c>
    </row>
    <row r="125" spans="3:4">
      <c r="C125" s="3">
        <v>125</v>
      </c>
      <c r="D125" s="3">
        <v>1</v>
      </c>
    </row>
    <row r="126" spans="3:4">
      <c r="C126" s="3">
        <v>126</v>
      </c>
      <c r="D126" s="3">
        <v>1</v>
      </c>
    </row>
    <row r="127" spans="3:4">
      <c r="C127" s="3">
        <v>127</v>
      </c>
      <c r="D127" s="3">
        <v>1</v>
      </c>
    </row>
    <row r="128" spans="3:4">
      <c r="C128" s="3">
        <v>128</v>
      </c>
      <c r="D128" s="3">
        <v>1</v>
      </c>
    </row>
    <row r="129" spans="3:4">
      <c r="C129" s="3">
        <v>129</v>
      </c>
      <c r="D129" s="3">
        <v>1</v>
      </c>
    </row>
    <row r="130" spans="3:4">
      <c r="C130" s="3">
        <v>130</v>
      </c>
      <c r="D130" s="3">
        <v>1</v>
      </c>
    </row>
    <row r="131" spans="3:4">
      <c r="C131" s="3">
        <v>131</v>
      </c>
      <c r="D131" s="3">
        <v>1</v>
      </c>
    </row>
    <row r="132" spans="3:4">
      <c r="C132" s="3">
        <v>132</v>
      </c>
      <c r="D132" s="3">
        <v>1</v>
      </c>
    </row>
    <row r="133" spans="3:4">
      <c r="C133" s="3">
        <v>133</v>
      </c>
      <c r="D133" s="3">
        <v>1</v>
      </c>
    </row>
    <row r="134" spans="3:4">
      <c r="C134" s="3">
        <v>134</v>
      </c>
      <c r="D134" s="3">
        <v>1</v>
      </c>
    </row>
    <row r="135" spans="3:4">
      <c r="C135" s="3">
        <v>135</v>
      </c>
      <c r="D135" s="3">
        <v>1</v>
      </c>
    </row>
    <row r="136" spans="3:4">
      <c r="C136" s="3">
        <v>136</v>
      </c>
      <c r="D136" s="3">
        <v>1</v>
      </c>
    </row>
    <row r="137" spans="3:4">
      <c r="C137" s="3">
        <v>137</v>
      </c>
      <c r="D137" s="3">
        <v>1</v>
      </c>
    </row>
    <row r="138" spans="3:4">
      <c r="C138" s="3">
        <v>138</v>
      </c>
      <c r="D138" s="3">
        <v>1</v>
      </c>
    </row>
    <row r="139" spans="3:4">
      <c r="C139" s="3">
        <v>139</v>
      </c>
      <c r="D139" s="3">
        <v>1</v>
      </c>
    </row>
    <row r="140" spans="3:4">
      <c r="C140" s="3">
        <v>140</v>
      </c>
      <c r="D140" s="3">
        <v>1</v>
      </c>
    </row>
    <row r="141" spans="3:4">
      <c r="C141" s="3">
        <v>141</v>
      </c>
      <c r="D141" s="3">
        <v>1</v>
      </c>
    </row>
    <row r="142" spans="3:4">
      <c r="C142" s="3">
        <v>142</v>
      </c>
      <c r="D142" s="3">
        <v>1</v>
      </c>
    </row>
    <row r="143" spans="3:4">
      <c r="C143" s="3">
        <v>143</v>
      </c>
      <c r="D143" s="3">
        <v>1</v>
      </c>
    </row>
    <row r="144" spans="3:4">
      <c r="C144" s="3">
        <v>144</v>
      </c>
      <c r="D144" s="3">
        <v>1</v>
      </c>
    </row>
    <row r="145" spans="3:4">
      <c r="C145" s="3">
        <v>145</v>
      </c>
      <c r="D145" s="3">
        <v>1</v>
      </c>
    </row>
    <row r="146" spans="3:4">
      <c r="C146" s="3">
        <v>146</v>
      </c>
      <c r="D146" s="3">
        <v>1</v>
      </c>
    </row>
    <row r="147" spans="3:4">
      <c r="C147" s="3">
        <v>147</v>
      </c>
      <c r="D147" s="3">
        <v>1</v>
      </c>
    </row>
    <row r="148" spans="3:4">
      <c r="C148" s="3">
        <v>148</v>
      </c>
      <c r="D148" s="3">
        <v>1</v>
      </c>
    </row>
    <row r="149" spans="3:4">
      <c r="C149" s="3">
        <v>149</v>
      </c>
      <c r="D149" s="3">
        <v>1</v>
      </c>
    </row>
    <row r="150" spans="3:4">
      <c r="C150" s="3">
        <v>150</v>
      </c>
      <c r="D150" s="3">
        <v>1</v>
      </c>
    </row>
    <row r="151" spans="3:4">
      <c r="C151" s="3">
        <v>151</v>
      </c>
      <c r="D151" s="3">
        <v>1</v>
      </c>
    </row>
    <row r="152" spans="3:4">
      <c r="C152" s="3">
        <v>152</v>
      </c>
      <c r="D152" s="3">
        <v>1</v>
      </c>
    </row>
    <row r="153" spans="3:4">
      <c r="C153" s="3">
        <v>153</v>
      </c>
      <c r="D153" s="3">
        <v>1</v>
      </c>
    </row>
    <row r="154" spans="3:4">
      <c r="C154" s="3">
        <v>154</v>
      </c>
      <c r="D154" s="3">
        <v>1</v>
      </c>
    </row>
    <row r="155" spans="3:4">
      <c r="C155" s="3">
        <v>155</v>
      </c>
      <c r="D155" s="3">
        <v>1</v>
      </c>
    </row>
    <row r="156" spans="3:4">
      <c r="C156" s="3">
        <v>156</v>
      </c>
      <c r="D156" s="3">
        <v>1</v>
      </c>
    </row>
    <row r="157" spans="3:4">
      <c r="C157" s="3">
        <v>157</v>
      </c>
      <c r="D157" s="3">
        <v>1</v>
      </c>
    </row>
    <row r="158" spans="3:4">
      <c r="C158" s="3">
        <v>158</v>
      </c>
      <c r="D158" s="3">
        <v>1</v>
      </c>
    </row>
    <row r="159" spans="3:4">
      <c r="C159" s="3">
        <v>159</v>
      </c>
      <c r="D159" s="3">
        <v>1</v>
      </c>
    </row>
    <row r="160" spans="3:4">
      <c r="C160" s="3">
        <v>160</v>
      </c>
      <c r="D160" s="3">
        <v>1</v>
      </c>
    </row>
    <row r="161" spans="3:4">
      <c r="C161" s="3">
        <v>161</v>
      </c>
      <c r="D161" s="3">
        <v>1</v>
      </c>
    </row>
    <row r="162" spans="3:4">
      <c r="C162" s="3">
        <v>162</v>
      </c>
      <c r="D162" s="3">
        <v>1</v>
      </c>
    </row>
    <row r="163" spans="3:4">
      <c r="C163" s="3">
        <v>163</v>
      </c>
      <c r="D163" s="3">
        <v>1</v>
      </c>
    </row>
    <row r="164" spans="3:4">
      <c r="C164" s="3">
        <v>164</v>
      </c>
      <c r="D164" s="3">
        <v>1</v>
      </c>
    </row>
    <row r="165" spans="3:4">
      <c r="C165" s="3">
        <v>165</v>
      </c>
      <c r="D165" s="3">
        <v>1</v>
      </c>
    </row>
    <row r="166" spans="3:4">
      <c r="C166" s="3">
        <v>166</v>
      </c>
      <c r="D166" s="3">
        <v>1</v>
      </c>
    </row>
    <row r="167" spans="3:4">
      <c r="C167" s="3">
        <v>167</v>
      </c>
      <c r="D167" s="3">
        <v>1</v>
      </c>
    </row>
    <row r="168" spans="3:4">
      <c r="C168" s="3">
        <v>168</v>
      </c>
      <c r="D168" s="3">
        <v>1</v>
      </c>
    </row>
    <row r="169" spans="3:4">
      <c r="C169" s="3">
        <v>169</v>
      </c>
      <c r="D169" s="3">
        <v>1</v>
      </c>
    </row>
    <row r="170" spans="3:4">
      <c r="C170" s="3">
        <v>170</v>
      </c>
      <c r="D170" s="3">
        <v>1</v>
      </c>
    </row>
    <row r="171" spans="3:4">
      <c r="C171" s="3">
        <v>171</v>
      </c>
      <c r="D171" s="3">
        <v>1</v>
      </c>
    </row>
    <row r="172" spans="3:4">
      <c r="C172" s="3">
        <v>172</v>
      </c>
      <c r="D172" s="3">
        <v>1</v>
      </c>
    </row>
    <row r="173" spans="3:4">
      <c r="C173" s="3">
        <v>173</v>
      </c>
      <c r="D173" s="3">
        <v>1</v>
      </c>
    </row>
    <row r="174" spans="3:4">
      <c r="C174" s="3">
        <v>174</v>
      </c>
      <c r="D174" s="3">
        <v>1</v>
      </c>
    </row>
    <row r="175" spans="3:4">
      <c r="C175" s="3">
        <v>175</v>
      </c>
      <c r="D175" s="3">
        <v>1</v>
      </c>
    </row>
    <row r="176" spans="3:4">
      <c r="C176" s="3">
        <v>176</v>
      </c>
      <c r="D176" s="3">
        <v>1</v>
      </c>
    </row>
    <row r="177" spans="3:4">
      <c r="C177" s="3">
        <v>177</v>
      </c>
      <c r="D177" s="3">
        <v>1</v>
      </c>
    </row>
    <row r="178" spans="3:4">
      <c r="C178" s="3">
        <v>178</v>
      </c>
      <c r="D178" s="3">
        <v>1</v>
      </c>
    </row>
    <row r="179" spans="3:4">
      <c r="C179" s="3">
        <v>179</v>
      </c>
      <c r="D179" s="3">
        <v>1</v>
      </c>
    </row>
    <row r="180" spans="3:4">
      <c r="C180" s="3">
        <v>180</v>
      </c>
      <c r="D180" s="3">
        <v>1</v>
      </c>
    </row>
    <row r="181" spans="3:4">
      <c r="C181" s="3">
        <v>181</v>
      </c>
      <c r="D181" s="3">
        <v>1</v>
      </c>
    </row>
    <row r="182" spans="3:4">
      <c r="C182" s="3">
        <v>182</v>
      </c>
      <c r="D182" s="3">
        <v>1</v>
      </c>
    </row>
    <row r="183" spans="3:4">
      <c r="C183" s="3">
        <v>183</v>
      </c>
      <c r="D183" s="3">
        <v>1</v>
      </c>
    </row>
    <row r="184" spans="3:4">
      <c r="C184" s="3">
        <v>184</v>
      </c>
      <c r="D184" s="3">
        <v>1</v>
      </c>
    </row>
    <row r="185" spans="3:4">
      <c r="C185" s="3">
        <v>185</v>
      </c>
      <c r="D185" s="3">
        <v>1</v>
      </c>
    </row>
    <row r="186" spans="3:4">
      <c r="C186" s="3">
        <v>186</v>
      </c>
      <c r="D186" s="3">
        <v>1</v>
      </c>
    </row>
    <row r="187" spans="3:4">
      <c r="C187" s="3">
        <v>187</v>
      </c>
      <c r="D187" s="3">
        <v>1</v>
      </c>
    </row>
    <row r="188" spans="3:4">
      <c r="C188" s="3">
        <v>188</v>
      </c>
      <c r="D188" s="3">
        <v>1</v>
      </c>
    </row>
    <row r="189" spans="3:4">
      <c r="C189" s="3">
        <v>189</v>
      </c>
      <c r="D189" s="3">
        <v>1</v>
      </c>
    </row>
    <row r="190" spans="3:4">
      <c r="C190" s="3">
        <v>190</v>
      </c>
      <c r="D190" s="3">
        <v>1</v>
      </c>
    </row>
    <row r="191" spans="3:4">
      <c r="C191" s="3">
        <v>191</v>
      </c>
      <c r="D191" s="3">
        <v>1</v>
      </c>
    </row>
    <row r="192" spans="3:4">
      <c r="C192" s="3">
        <v>192</v>
      </c>
      <c r="D192" s="3">
        <v>1</v>
      </c>
    </row>
    <row r="193" spans="3:4">
      <c r="C193" s="3">
        <v>193</v>
      </c>
      <c r="D193" s="3">
        <v>1</v>
      </c>
    </row>
    <row r="194" spans="3:4">
      <c r="C194" s="3">
        <v>194</v>
      </c>
      <c r="D194" s="3">
        <v>1</v>
      </c>
    </row>
    <row r="195" spans="3:4">
      <c r="C195" s="3">
        <v>195</v>
      </c>
      <c r="D195" s="3">
        <v>1</v>
      </c>
    </row>
    <row r="196" spans="3:4">
      <c r="C196" s="3">
        <v>196</v>
      </c>
      <c r="D196" s="3">
        <v>1</v>
      </c>
    </row>
    <row r="197" spans="3:4">
      <c r="C197" s="3">
        <v>197</v>
      </c>
      <c r="D197" s="3">
        <v>1</v>
      </c>
    </row>
    <row r="198" spans="3:4">
      <c r="C198" s="3">
        <v>198</v>
      </c>
      <c r="D198" s="3">
        <v>1</v>
      </c>
    </row>
    <row r="199" spans="3:4">
      <c r="C199" s="3">
        <v>199</v>
      </c>
      <c r="D199" s="3">
        <v>1</v>
      </c>
    </row>
    <row r="200" spans="3:4">
      <c r="C200" s="3">
        <v>200</v>
      </c>
      <c r="D200" s="3">
        <v>1</v>
      </c>
    </row>
    <row r="201" spans="3:4">
      <c r="C201" s="3">
        <v>201</v>
      </c>
      <c r="D201" s="3">
        <v>1</v>
      </c>
    </row>
    <row r="202" spans="3:4">
      <c r="C202" s="3">
        <v>202</v>
      </c>
      <c r="D202" s="3">
        <v>1</v>
      </c>
    </row>
    <row r="203" spans="3:4">
      <c r="C203" s="3">
        <v>203</v>
      </c>
      <c r="D203" s="3">
        <v>1</v>
      </c>
    </row>
    <row r="204" spans="3:4">
      <c r="C204" s="3">
        <v>204</v>
      </c>
      <c r="D204" s="3">
        <v>1</v>
      </c>
    </row>
    <row r="205" spans="3:4">
      <c r="C205" s="3">
        <v>205</v>
      </c>
      <c r="D205" s="3">
        <v>1</v>
      </c>
    </row>
    <row r="206" spans="3:4">
      <c r="C206" s="3">
        <v>206</v>
      </c>
      <c r="D206" s="3">
        <v>1</v>
      </c>
    </row>
    <row r="207" spans="3:4">
      <c r="C207" s="3">
        <v>207</v>
      </c>
      <c r="D207" s="3">
        <v>1</v>
      </c>
    </row>
    <row r="208" spans="3:4">
      <c r="C208" s="3">
        <v>208</v>
      </c>
      <c r="D208" s="3">
        <v>1</v>
      </c>
    </row>
    <row r="209" spans="3:4">
      <c r="C209" s="3">
        <v>209</v>
      </c>
      <c r="D209" s="3">
        <v>1</v>
      </c>
    </row>
    <row r="210" spans="3:4">
      <c r="C210" s="3">
        <v>210</v>
      </c>
      <c r="D210" s="3">
        <v>1</v>
      </c>
    </row>
    <row r="211" spans="3:4">
      <c r="C211" s="3">
        <v>211</v>
      </c>
      <c r="D211" s="3">
        <v>1</v>
      </c>
    </row>
    <row r="212" spans="3:4">
      <c r="C212" s="6">
        <v>0</v>
      </c>
      <c r="D212" s="6">
        <v>0</v>
      </c>
    </row>
  </sheetData>
  <sortState ref="F1:G22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4-bój Kobiet</vt:lpstr>
      <vt:lpstr>4-bój Mężczyzn</vt:lpstr>
      <vt:lpstr>Punktacja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Stanislaw Pytel</cp:lastModifiedBy>
  <cp:lastPrinted>2017-06-03T13:32:25Z</cp:lastPrinted>
  <dcterms:created xsi:type="dcterms:W3CDTF">2014-03-29T16:40:10Z</dcterms:created>
  <dcterms:modified xsi:type="dcterms:W3CDTF">2017-06-03T14:05:47Z</dcterms:modified>
</cp:coreProperties>
</file>